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org-fjar-tlanageroggreining/Shared Documents/Fjárhagsáætlun og greining/7.  Hagmál/Vísitölur/Velar&amp;tæki/Visitala/"/>
    </mc:Choice>
  </mc:AlternateContent>
  <xr:revisionPtr revIDLastSave="460" documentId="13_ncr:1_{93DF3C1C-0915-483B-B367-CB50C0BA3FD9}" xr6:coauthVersionLast="45" xr6:coauthVersionMax="47" xr10:uidLastSave="{92CDF209-A361-4CCC-ABC9-25D211A95A9C}"/>
  <bookViews>
    <workbookView xWindow="13380" yWindow="855" windowWidth="13755" windowHeight="9435" firstSheet="1" activeTab="1" xr2:uid="{00000000-000D-0000-FFFF-FFFF00000000}"/>
  </bookViews>
  <sheets>
    <sheet name="2004-2009 " sheetId="5" r:id="rId1"/>
    <sheet name="2006-" sheetId="6" r:id="rId2"/>
    <sheet name="Sheet1" sheetId="7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9" i="6" l="1"/>
  <c r="D249" i="6"/>
  <c r="E249" i="6"/>
  <c r="F249" i="6"/>
  <c r="L248" i="6" l="1"/>
  <c r="N248" i="6"/>
  <c r="N243" i="6" l="1"/>
  <c r="N245" i="6"/>
  <c r="N236" i="6"/>
  <c r="N237" i="6"/>
  <c r="N238" i="6"/>
  <c r="N239" i="6"/>
  <c r="N240" i="6"/>
  <c r="N241" i="6"/>
  <c r="N242" i="6"/>
  <c r="N246" i="6"/>
  <c r="N247" i="6"/>
  <c r="L247" i="6"/>
  <c r="C248" i="6"/>
  <c r="D248" i="6"/>
  <c r="E248" i="6"/>
  <c r="F248" i="6"/>
  <c r="C247" i="6" l="1"/>
  <c r="D247" i="6"/>
  <c r="E247" i="6"/>
  <c r="F247" i="6"/>
  <c r="L246" i="6" l="1"/>
  <c r="L245" i="6"/>
  <c r="N233" i="6" l="1"/>
  <c r="N234" i="6"/>
  <c r="N235" i="6"/>
  <c r="L243" i="6"/>
  <c r="L242" i="6"/>
  <c r="L241" i="6"/>
  <c r="L240" i="6"/>
  <c r="L239" i="6"/>
  <c r="L238" i="6"/>
  <c r="L237" i="6"/>
  <c r="L236" i="6"/>
  <c r="L235" i="6"/>
  <c r="L234" i="6"/>
  <c r="L233" i="6"/>
  <c r="D246" i="6" l="1"/>
  <c r="E246" i="6"/>
  <c r="F246" i="6"/>
  <c r="C246" i="6"/>
  <c r="D245" i="6" l="1"/>
  <c r="E245" i="6"/>
  <c r="F245" i="6"/>
  <c r="C245" i="6"/>
  <c r="C242" i="6" l="1"/>
  <c r="D242" i="6"/>
  <c r="D243" i="6" s="1"/>
  <c r="E242" i="6"/>
  <c r="F242" i="6"/>
  <c r="C243" i="6"/>
  <c r="E243" i="6"/>
  <c r="F243" i="6"/>
  <c r="C241" i="6" l="1"/>
  <c r="D241" i="6"/>
  <c r="E241" i="6"/>
  <c r="F241" i="6"/>
  <c r="C240" i="6" l="1"/>
  <c r="D240" i="6"/>
  <c r="E240" i="6"/>
  <c r="F240" i="6"/>
  <c r="C239" i="6" l="1"/>
  <c r="D239" i="6"/>
  <c r="E239" i="6"/>
  <c r="F239" i="6"/>
  <c r="C238" i="6" l="1"/>
  <c r="D238" i="6"/>
  <c r="E238" i="6"/>
  <c r="F238" i="6"/>
  <c r="J13" i="7" l="1"/>
  <c r="H13" i="7"/>
  <c r="F13" i="7"/>
  <c r="D13" i="7"/>
  <c r="J12" i="7"/>
  <c r="H12" i="7"/>
  <c r="F12" i="7"/>
  <c r="D12" i="7"/>
  <c r="J11" i="7"/>
  <c r="H11" i="7"/>
  <c r="F11" i="7"/>
  <c r="D11" i="7"/>
  <c r="J10" i="7"/>
  <c r="H10" i="7"/>
  <c r="F10" i="7"/>
  <c r="D10" i="7"/>
  <c r="C237" i="6" l="1"/>
  <c r="D237" i="6"/>
  <c r="E237" i="6"/>
  <c r="F237" i="6"/>
  <c r="N232" i="6" l="1"/>
  <c r="N229" i="6"/>
  <c r="L232" i="6"/>
  <c r="C235" i="6" l="1"/>
  <c r="D235" i="6"/>
  <c r="E235" i="6"/>
  <c r="F235" i="6"/>
  <c r="C236" i="6"/>
  <c r="D236" i="6"/>
  <c r="E236" i="6"/>
  <c r="F236" i="6"/>
  <c r="C234" i="6" l="1"/>
  <c r="D234" i="6"/>
  <c r="E234" i="6"/>
  <c r="F234" i="6"/>
  <c r="D233" i="6" l="1"/>
  <c r="E233" i="6"/>
  <c r="F233" i="6"/>
  <c r="C233" i="6"/>
  <c r="N228" i="6" l="1"/>
  <c r="L229" i="6"/>
  <c r="L228" i="6"/>
  <c r="D232" i="6" l="1"/>
  <c r="E232" i="6"/>
  <c r="F232" i="6"/>
  <c r="C232" i="6"/>
  <c r="J230" i="6"/>
  <c r="I230" i="6"/>
  <c r="H230" i="6"/>
  <c r="G230" i="6"/>
  <c r="N227" i="6" l="1"/>
  <c r="L227" i="6"/>
  <c r="F226" i="6" l="1"/>
  <c r="F227" i="6"/>
  <c r="F228" i="6"/>
  <c r="F229" i="6"/>
  <c r="C228" i="6"/>
  <c r="D228" i="6"/>
  <c r="E228" i="6"/>
  <c r="C229" i="6"/>
  <c r="D229" i="6"/>
  <c r="E229" i="6"/>
  <c r="N225" i="6" l="1"/>
  <c r="N226" i="6"/>
  <c r="L225" i="6"/>
  <c r="L226" i="6"/>
  <c r="C227" i="6" l="1"/>
  <c r="D227" i="6"/>
  <c r="E227" i="6"/>
  <c r="N223" i="6" l="1"/>
  <c r="N224" i="6"/>
  <c r="L223" i="6"/>
  <c r="L224" i="6"/>
  <c r="D224" i="6"/>
  <c r="E224" i="6"/>
  <c r="F224" i="6"/>
  <c r="D225" i="6"/>
  <c r="E225" i="6"/>
  <c r="F225" i="6"/>
  <c r="D226" i="6"/>
  <c r="E226" i="6"/>
  <c r="C224" i="6" l="1"/>
  <c r="C225" i="6"/>
  <c r="C226" i="6"/>
  <c r="N221" i="6" l="1"/>
  <c r="N222" i="6"/>
  <c r="L221" i="6"/>
  <c r="L222" i="6"/>
  <c r="C222" i="6" l="1"/>
  <c r="D222" i="6"/>
  <c r="E222" i="6"/>
  <c r="F222" i="6"/>
  <c r="C223" i="6"/>
  <c r="D223" i="6"/>
  <c r="E223" i="6"/>
  <c r="F223" i="6"/>
  <c r="N220" i="6" l="1"/>
  <c r="L220" i="6"/>
  <c r="N219" i="6"/>
  <c r="N218" i="6"/>
  <c r="L219" i="6"/>
  <c r="L218" i="6"/>
  <c r="C220" i="6" l="1"/>
  <c r="D220" i="6"/>
  <c r="E220" i="6"/>
  <c r="F220" i="6"/>
  <c r="C221" i="6"/>
  <c r="D221" i="6"/>
  <c r="E221" i="6"/>
  <c r="F221" i="6"/>
  <c r="D219" i="6" l="1"/>
  <c r="E219" i="6"/>
  <c r="F219" i="6"/>
  <c r="C219" i="6"/>
  <c r="H216" i="6" l="1"/>
  <c r="I216" i="6"/>
  <c r="J216" i="6"/>
  <c r="G216" i="6"/>
  <c r="N215" i="6"/>
  <c r="N214" i="6"/>
  <c r="O215" i="6" s="1"/>
  <c r="L215" i="6"/>
  <c r="L214" i="6"/>
  <c r="D218" i="6" l="1"/>
  <c r="E218" i="6"/>
  <c r="F218" i="6"/>
  <c r="C218" i="6"/>
  <c r="C215" i="6" l="1"/>
  <c r="D215" i="6"/>
  <c r="E215" i="6"/>
  <c r="F215" i="6"/>
  <c r="N212" i="6" l="1"/>
  <c r="O213" i="6" s="1"/>
  <c r="N213" i="6"/>
  <c r="O214" i="6" s="1"/>
  <c r="L212" i="6"/>
  <c r="L213" i="6"/>
  <c r="C213" i="6" l="1"/>
  <c r="D213" i="6"/>
  <c r="E213" i="6"/>
  <c r="F213" i="6"/>
  <c r="C214" i="6"/>
  <c r="D214" i="6"/>
  <c r="E214" i="6"/>
  <c r="F214" i="6"/>
  <c r="F212" i="6" l="1"/>
  <c r="E212" i="6"/>
  <c r="D212" i="6"/>
  <c r="C212" i="6"/>
  <c r="N210" i="6" l="1"/>
  <c r="O211" i="6" s="1"/>
  <c r="N211" i="6"/>
  <c r="O212" i="6" s="1"/>
  <c r="L210" i="6"/>
  <c r="L211" i="6"/>
  <c r="L209" i="6"/>
  <c r="F211" i="6"/>
  <c r="E211" i="6"/>
  <c r="D211" i="6"/>
  <c r="C211" i="6"/>
  <c r="N209" i="6" l="1"/>
  <c r="O210" i="6" s="1"/>
  <c r="C210" i="6" l="1"/>
  <c r="D210" i="6"/>
  <c r="E210" i="6"/>
  <c r="F210" i="6"/>
  <c r="N208" i="6" l="1"/>
  <c r="O209" i="6" s="1"/>
  <c r="L208" i="6"/>
  <c r="C209" i="6" l="1"/>
  <c r="D209" i="6"/>
  <c r="E209" i="6"/>
  <c r="F209" i="6"/>
  <c r="N207" i="6" l="1"/>
  <c r="O208" i="6" s="1"/>
  <c r="L207" i="6"/>
  <c r="C208" i="6" l="1"/>
  <c r="D208" i="6"/>
  <c r="E208" i="6"/>
  <c r="F208" i="6"/>
  <c r="N206" i="6" l="1"/>
  <c r="O207" i="6" s="1"/>
  <c r="L206" i="6"/>
  <c r="F207" i="6"/>
  <c r="E207" i="6"/>
  <c r="D207" i="6"/>
  <c r="C207" i="6"/>
  <c r="N205" i="6" l="1"/>
  <c r="O206" i="6" s="1"/>
  <c r="N204" i="6"/>
  <c r="O205" i="6" s="1"/>
  <c r="L205" i="6"/>
  <c r="F206" i="6"/>
  <c r="E206" i="6"/>
  <c r="D206" i="6"/>
  <c r="C206" i="6"/>
  <c r="L204" i="6" l="1"/>
  <c r="F205" i="6"/>
  <c r="E205" i="6"/>
  <c r="D205" i="6"/>
  <c r="C205" i="6"/>
  <c r="J202" i="6" l="1"/>
  <c r="I202" i="6"/>
  <c r="H202" i="6"/>
  <c r="G202" i="6"/>
  <c r="N201" i="6"/>
  <c r="O204" i="6" s="1"/>
  <c r="L201" i="6"/>
  <c r="F204" i="6"/>
  <c r="E204" i="6"/>
  <c r="D204" i="6"/>
  <c r="C204" i="6"/>
  <c r="N200" i="6" l="1"/>
  <c r="O201" i="6" s="1"/>
  <c r="L200" i="6"/>
  <c r="F201" i="6"/>
  <c r="E201" i="6"/>
  <c r="D201" i="6"/>
  <c r="C201" i="6"/>
  <c r="N199" i="6" l="1"/>
  <c r="O200" i="6" s="1"/>
  <c r="L199" i="6"/>
  <c r="F200" i="6"/>
  <c r="E200" i="6"/>
  <c r="D200" i="6"/>
  <c r="C200" i="6"/>
  <c r="N198" i="6" l="1"/>
  <c r="O199" i="6" s="1"/>
  <c r="L198" i="6"/>
  <c r="F199" i="6"/>
  <c r="E199" i="6"/>
  <c r="D199" i="6"/>
  <c r="C199" i="6"/>
  <c r="N197" i="6" l="1"/>
  <c r="O198" i="6" s="1"/>
  <c r="L197" i="6"/>
  <c r="F198" i="6"/>
  <c r="E198" i="6"/>
  <c r="D198" i="6"/>
  <c r="C198" i="6"/>
  <c r="N196" i="6" l="1"/>
  <c r="O197" i="6" s="1"/>
  <c r="L196" i="6"/>
  <c r="F197" i="6"/>
  <c r="E197" i="6"/>
  <c r="D197" i="6"/>
  <c r="C197" i="6"/>
  <c r="N195" i="6" l="1"/>
  <c r="O196" i="6" s="1"/>
  <c r="L195" i="6"/>
  <c r="F196" i="6"/>
  <c r="E196" i="6"/>
  <c r="D196" i="6"/>
  <c r="C196" i="6"/>
  <c r="N194" i="6" l="1"/>
  <c r="O195" i="6" s="1"/>
  <c r="L194" i="6"/>
  <c r="F195" i="6"/>
  <c r="E195" i="6"/>
  <c r="D195" i="6"/>
  <c r="C195" i="6"/>
  <c r="N193" i="6" l="1"/>
  <c r="O194" i="6" s="1"/>
  <c r="L193" i="6"/>
  <c r="F194" i="6"/>
  <c r="E194" i="6"/>
  <c r="D194" i="6"/>
  <c r="C194" i="6"/>
  <c r="N192" i="6" l="1"/>
  <c r="O193" i="6" s="1"/>
  <c r="F193" i="6"/>
  <c r="E193" i="6"/>
  <c r="D193" i="6"/>
  <c r="C193" i="6"/>
  <c r="L192" i="6"/>
  <c r="F192" i="6" l="1"/>
  <c r="E192" i="6"/>
  <c r="D192" i="6"/>
  <c r="C192" i="6"/>
  <c r="C191" i="6" l="1"/>
  <c r="D191" i="6"/>
  <c r="E191" i="6"/>
  <c r="F191" i="6"/>
  <c r="N191" i="6" l="1"/>
  <c r="O192" i="6" s="1"/>
  <c r="L191" i="6"/>
  <c r="N187" i="6" l="1"/>
  <c r="L187" i="6"/>
  <c r="L190" i="6" l="1"/>
  <c r="O190" i="6" l="1"/>
  <c r="N190" i="6"/>
  <c r="O191" i="6" s="1"/>
  <c r="F190" i="6"/>
  <c r="E190" i="6"/>
  <c r="D190" i="6"/>
  <c r="C190" i="6"/>
  <c r="B190" i="6"/>
  <c r="J188" i="6"/>
  <c r="I188" i="6"/>
  <c r="H188" i="6"/>
  <c r="G188" i="6"/>
  <c r="N186" i="6" l="1"/>
  <c r="O187" i="6" s="1"/>
  <c r="L186" i="6"/>
  <c r="F187" i="6"/>
  <c r="E187" i="6"/>
  <c r="D187" i="6"/>
  <c r="C187" i="6"/>
  <c r="N185" i="6" l="1"/>
  <c r="O186" i="6" s="1"/>
  <c r="L185" i="6"/>
  <c r="F186" i="6"/>
  <c r="E186" i="6"/>
  <c r="D186" i="6"/>
  <c r="C186" i="6"/>
  <c r="N177" i="6" l="1"/>
  <c r="O178" i="6" s="1"/>
  <c r="N178" i="6"/>
  <c r="O179" i="6" s="1"/>
  <c r="N179" i="6"/>
  <c r="O180" i="6" s="1"/>
  <c r="N180" i="6"/>
  <c r="O181" i="6" s="1"/>
  <c r="N181" i="6"/>
  <c r="O182" i="6" s="1"/>
  <c r="N182" i="6"/>
  <c r="O183" i="6" s="1"/>
  <c r="N183" i="6"/>
  <c r="O184" i="6" s="1"/>
  <c r="N184" i="6"/>
  <c r="O185" i="6" s="1"/>
  <c r="N176" i="6"/>
  <c r="O177" i="6" s="1"/>
  <c r="F185" i="6"/>
  <c r="E185" i="6"/>
  <c r="D185" i="6"/>
  <c r="C185" i="6"/>
  <c r="F184" i="6"/>
  <c r="E184" i="6"/>
  <c r="D184" i="6"/>
  <c r="C184" i="6"/>
  <c r="L184" i="6" l="1"/>
  <c r="L183" i="6" l="1"/>
  <c r="L182" i="6" l="1"/>
  <c r="F183" i="6"/>
  <c r="E183" i="6"/>
  <c r="D183" i="6"/>
  <c r="C183" i="6"/>
  <c r="L181" i="6" l="1"/>
  <c r="F182" i="6"/>
  <c r="E182" i="6"/>
  <c r="D182" i="6"/>
  <c r="C182" i="6"/>
  <c r="L180" i="6" l="1"/>
  <c r="F181" i="6" l="1"/>
  <c r="E181" i="6"/>
  <c r="D181" i="6"/>
  <c r="C181" i="6"/>
  <c r="F180" i="6" l="1"/>
  <c r="E180" i="6"/>
  <c r="D180" i="6"/>
  <c r="C180" i="6"/>
  <c r="L179" i="6"/>
  <c r="F179" i="6" l="1"/>
  <c r="E179" i="6"/>
  <c r="D179" i="6"/>
  <c r="C179" i="6"/>
  <c r="L178" i="6" l="1"/>
  <c r="L177" i="6" l="1"/>
  <c r="F178" i="6"/>
  <c r="E178" i="6"/>
  <c r="D178" i="6"/>
  <c r="C178" i="6"/>
  <c r="F177" i="6" l="1"/>
  <c r="E177" i="6"/>
  <c r="D177" i="6"/>
  <c r="C177" i="6"/>
  <c r="D176" i="6"/>
  <c r="E176" i="6"/>
  <c r="L176" i="6" l="1"/>
  <c r="N173" i="6" l="1"/>
  <c r="O176" i="6" s="1"/>
  <c r="L173" i="6"/>
  <c r="F176" i="6" l="1"/>
  <c r="C176" i="6"/>
  <c r="D162" i="6"/>
  <c r="B176" i="6"/>
  <c r="H174" i="6"/>
  <c r="I174" i="6"/>
  <c r="J174" i="6"/>
  <c r="G174" i="6"/>
  <c r="N172" i="6"/>
  <c r="O173" i="6" s="1"/>
  <c r="N171" i="6"/>
  <c r="O172" i="6" s="1"/>
  <c r="L172" i="6"/>
  <c r="L171" i="6" l="1"/>
  <c r="F173" i="6"/>
  <c r="E173" i="6"/>
  <c r="D173" i="6"/>
  <c r="C173" i="6"/>
  <c r="F172" i="6" l="1"/>
  <c r="E172" i="6"/>
  <c r="D172" i="6"/>
  <c r="C172" i="6"/>
  <c r="C171" i="6" l="1"/>
  <c r="D171" i="6"/>
  <c r="E171" i="6"/>
  <c r="F171" i="6"/>
  <c r="N170" i="6" l="1"/>
  <c r="O171" i="6" s="1"/>
  <c r="N169" i="6"/>
  <c r="O170" i="6" s="1"/>
  <c r="L170" i="6"/>
  <c r="L169" i="6" l="1"/>
  <c r="F170" i="6"/>
  <c r="E170" i="6"/>
  <c r="D170" i="6"/>
  <c r="C170" i="6"/>
  <c r="N168" i="6" l="1"/>
  <c r="O169" i="6" s="1"/>
  <c r="L168" i="6"/>
  <c r="C169" i="6"/>
  <c r="D169" i="6"/>
  <c r="E169" i="6"/>
  <c r="F169" i="6"/>
  <c r="F168" i="6" l="1"/>
  <c r="E168" i="6"/>
  <c r="D168" i="6"/>
  <c r="C168" i="6"/>
  <c r="L167" i="6"/>
  <c r="N167" i="6"/>
  <c r="O168" i="6" s="1"/>
  <c r="N166" i="6" l="1"/>
  <c r="O167" i="6" s="1"/>
  <c r="N165" i="6"/>
  <c r="O166" i="6" s="1"/>
  <c r="L166" i="6"/>
  <c r="L165" i="6"/>
  <c r="F167" i="6"/>
  <c r="E167" i="6"/>
  <c r="D167" i="6"/>
  <c r="C167" i="6"/>
  <c r="F166" i="6" l="1"/>
  <c r="E166" i="6"/>
  <c r="D166" i="6"/>
  <c r="C166" i="6"/>
  <c r="N164" i="6" l="1"/>
  <c r="O165" i="6" s="1"/>
  <c r="N163" i="6"/>
  <c r="O164" i="6" s="1"/>
  <c r="L164" i="6"/>
  <c r="F165" i="6"/>
  <c r="E165" i="6"/>
  <c r="D165" i="6"/>
  <c r="C165" i="6"/>
  <c r="N162" i="6" l="1"/>
  <c r="O163" i="6" s="1"/>
  <c r="N159" i="6"/>
  <c r="O162" i="6" s="1"/>
  <c r="L159" i="6"/>
  <c r="L163" i="6"/>
  <c r="L162" i="6"/>
  <c r="F164" i="6"/>
  <c r="E164" i="6"/>
  <c r="D164" i="6"/>
  <c r="C164" i="6"/>
  <c r="F163" i="6"/>
  <c r="E163" i="6"/>
  <c r="D163" i="6"/>
  <c r="C163" i="6"/>
  <c r="N158" i="6" l="1"/>
  <c r="O159" i="6" s="1"/>
  <c r="E162" i="6"/>
  <c r="F162" i="6"/>
  <c r="C162" i="6"/>
  <c r="H160" i="6"/>
  <c r="I160" i="6"/>
  <c r="J160" i="6"/>
  <c r="G160" i="6"/>
  <c r="L158" i="6"/>
  <c r="F159" i="6" l="1"/>
  <c r="E159" i="6"/>
  <c r="D159" i="6"/>
  <c r="C159" i="6"/>
  <c r="F158" i="6" l="1"/>
  <c r="E158" i="6"/>
  <c r="D158" i="6"/>
  <c r="C158" i="6"/>
  <c r="F157" i="6" l="1"/>
  <c r="N157" i="6" l="1"/>
  <c r="O158" i="6" s="1"/>
  <c r="L157" i="6"/>
  <c r="N156" i="6" l="1"/>
  <c r="O157" i="6" s="1"/>
  <c r="L156" i="6"/>
  <c r="E157" i="6"/>
  <c r="D157" i="6"/>
  <c r="C157" i="6"/>
  <c r="N155" i="6" l="1"/>
  <c r="O156" i="6" s="1"/>
  <c r="L155" i="6"/>
  <c r="F156" i="6"/>
  <c r="E156" i="6"/>
  <c r="D156" i="6"/>
  <c r="C156" i="6"/>
  <c r="N154" i="6" l="1"/>
  <c r="O155" i="6" s="1"/>
  <c r="L154" i="6"/>
  <c r="F155" i="6"/>
  <c r="E155" i="6"/>
  <c r="D155" i="6"/>
  <c r="C155" i="6"/>
  <c r="F154" i="6" l="1"/>
  <c r="E154" i="6"/>
  <c r="D154" i="6"/>
  <c r="C154" i="6"/>
  <c r="N153" i="6"/>
  <c r="O154" i="6" s="1"/>
  <c r="L153" i="6"/>
  <c r="N152" i="6" l="1"/>
  <c r="O153" i="6" s="1"/>
  <c r="L152" i="6"/>
  <c r="F153" i="6"/>
  <c r="E153" i="6"/>
  <c r="D153" i="6"/>
  <c r="C153" i="6"/>
  <c r="F152" i="6" l="1"/>
  <c r="E152" i="6"/>
  <c r="D152" i="6"/>
  <c r="C152" i="6"/>
  <c r="N151" i="6"/>
  <c r="O152" i="6" s="1"/>
  <c r="N150" i="6"/>
  <c r="O151" i="6" s="1"/>
  <c r="L151" i="6"/>
  <c r="L150" i="6"/>
  <c r="F151" i="6" l="1"/>
  <c r="E151" i="6"/>
  <c r="D151" i="6"/>
  <c r="C151" i="6"/>
  <c r="F150" i="6" l="1"/>
  <c r="E150" i="6"/>
  <c r="D150" i="6"/>
  <c r="C150" i="6"/>
  <c r="N149" i="6" l="1"/>
  <c r="O150" i="6" s="1"/>
  <c r="L149" i="6"/>
  <c r="N145" i="6" l="1"/>
  <c r="L145" i="6" l="1"/>
  <c r="J146" i="6"/>
  <c r="H146" i="6"/>
  <c r="I146" i="6"/>
  <c r="G146" i="6"/>
  <c r="O148" i="6"/>
  <c r="L148" i="6"/>
  <c r="F149" i="6"/>
  <c r="E149" i="6"/>
  <c r="D149" i="6"/>
  <c r="C149" i="6"/>
  <c r="N144" i="6" l="1"/>
  <c r="N148" i="6"/>
  <c r="O149" i="6" s="1"/>
  <c r="F148" i="6" l="1"/>
  <c r="E148" i="6"/>
  <c r="D148" i="6"/>
  <c r="C148" i="6"/>
  <c r="F145" i="6" l="1"/>
  <c r="E145" i="6"/>
  <c r="D145" i="6"/>
  <c r="C145" i="6"/>
  <c r="L143" i="6" l="1"/>
  <c r="N143" i="6"/>
  <c r="F144" i="6" l="1"/>
  <c r="E144" i="6"/>
  <c r="D144" i="6"/>
  <c r="C144" i="6"/>
  <c r="N142" i="6" l="1"/>
  <c r="L142" i="6"/>
  <c r="F143" i="6"/>
  <c r="E143" i="6"/>
  <c r="D143" i="6"/>
  <c r="C143" i="6"/>
  <c r="N141" i="6" l="1"/>
  <c r="O142" i="6" s="1"/>
  <c r="L141" i="6"/>
  <c r="F142" i="6"/>
  <c r="E142" i="6"/>
  <c r="D142" i="6"/>
  <c r="C142" i="6"/>
  <c r="F141" i="6" l="1"/>
  <c r="E141" i="6"/>
  <c r="D141" i="6"/>
  <c r="C141" i="6"/>
  <c r="L140" i="6" l="1"/>
  <c r="N139" i="6"/>
  <c r="O140" i="6" s="1"/>
  <c r="N140" i="6"/>
  <c r="O141" i="6" s="1"/>
  <c r="L139" i="6" l="1"/>
  <c r="F140" i="6"/>
  <c r="E140" i="6"/>
  <c r="D140" i="6"/>
  <c r="C140" i="6"/>
  <c r="F139" i="6" l="1"/>
  <c r="E139" i="6"/>
  <c r="D139" i="6"/>
  <c r="C139" i="6"/>
  <c r="L138" i="6" l="1"/>
  <c r="N138" i="6"/>
  <c r="O139" i="6" s="1"/>
  <c r="N137" i="6" l="1"/>
  <c r="O138" i="6" s="1"/>
  <c r="N136" i="6"/>
  <c r="O137" i="6" s="1"/>
  <c r="L137" i="6"/>
  <c r="F138" i="6"/>
  <c r="E138" i="6"/>
  <c r="D138" i="6"/>
  <c r="C138" i="6"/>
  <c r="C137" i="6" l="1"/>
  <c r="H132" i="6" l="1"/>
  <c r="I132" i="6"/>
  <c r="J132" i="6"/>
  <c r="G132" i="6"/>
  <c r="L136" i="6"/>
  <c r="F137" i="6"/>
  <c r="E137" i="6"/>
  <c r="D137" i="6"/>
  <c r="N135" i="6" l="1"/>
  <c r="O136" i="6" s="1"/>
  <c r="L135" i="6"/>
  <c r="F136" i="6"/>
  <c r="E136" i="6"/>
  <c r="D136" i="6"/>
  <c r="C136" i="6"/>
  <c r="N134" i="6" l="1"/>
  <c r="O135" i="6" s="1"/>
  <c r="L134" i="6"/>
  <c r="F135" i="6"/>
  <c r="E135" i="6"/>
  <c r="D135" i="6"/>
  <c r="C135" i="6"/>
  <c r="N131" i="6" l="1"/>
  <c r="O134" i="6" s="1"/>
  <c r="L131" i="6"/>
  <c r="F134" i="6"/>
  <c r="E134" i="6"/>
  <c r="D134" i="6"/>
  <c r="C134" i="6"/>
  <c r="F131" i="6" l="1"/>
  <c r="E131" i="6"/>
  <c r="D131" i="6"/>
  <c r="C131" i="6"/>
  <c r="N130" i="6"/>
  <c r="O131" i="6" s="1"/>
  <c r="N129" i="6"/>
  <c r="O130" i="6" s="1"/>
  <c r="L130" i="6"/>
  <c r="L129" i="6"/>
  <c r="F130" i="6"/>
  <c r="E130" i="6"/>
  <c r="D130" i="6"/>
  <c r="C130" i="6"/>
  <c r="N128" i="6" l="1"/>
  <c r="O129" i="6" s="1"/>
  <c r="L128" i="6"/>
  <c r="F129" i="6"/>
  <c r="E129" i="6"/>
  <c r="D129" i="6" l="1"/>
  <c r="C129" i="6"/>
  <c r="C128" i="6"/>
  <c r="C127" i="6"/>
  <c r="C126" i="6"/>
  <c r="N127" i="6" l="1"/>
  <c r="O128" i="6" s="1"/>
  <c r="L127" i="6"/>
  <c r="F128" i="6" l="1"/>
  <c r="E128" i="6"/>
  <c r="D128" i="6"/>
  <c r="L126" i="6" l="1"/>
  <c r="N126" i="6"/>
  <c r="O127" i="6" s="1"/>
  <c r="F127" i="6" l="1"/>
  <c r="E127" i="6"/>
  <c r="D127" i="6"/>
  <c r="F126" i="6" l="1"/>
  <c r="L125" i="6" l="1"/>
  <c r="N125" i="6"/>
  <c r="O126" i="6" s="1"/>
  <c r="E126" i="6" l="1"/>
  <c r="D126" i="6"/>
  <c r="N124" i="6" l="1"/>
  <c r="O125" i="6" s="1"/>
  <c r="L124" i="6"/>
  <c r="F125" i="6" l="1"/>
  <c r="E125" i="6"/>
  <c r="D125" i="6"/>
  <c r="C125" i="6"/>
  <c r="N123" i="6" l="1"/>
  <c r="O124" i="6" s="1"/>
  <c r="L123" i="6"/>
  <c r="C124" i="6" l="1"/>
  <c r="D124" i="6"/>
  <c r="E124" i="6"/>
  <c r="F124" i="6"/>
  <c r="N121" i="6" l="1"/>
  <c r="O122" i="6" s="1"/>
  <c r="N122" i="6"/>
  <c r="O123" i="6" s="1"/>
  <c r="L121" i="6"/>
  <c r="L122" i="6"/>
  <c r="C123" i="6" l="1"/>
  <c r="D123" i="6"/>
  <c r="E123" i="6"/>
  <c r="F123" i="6"/>
  <c r="N120" i="6" l="1"/>
  <c r="O121" i="6" s="1"/>
  <c r="L120" i="6"/>
  <c r="L117" i="6"/>
  <c r="L116" i="6"/>
  <c r="C122" i="6"/>
  <c r="D122" i="6"/>
  <c r="E122" i="6"/>
  <c r="F122" i="6"/>
  <c r="D121" i="6"/>
  <c r="E121" i="6"/>
  <c r="F121" i="6"/>
  <c r="C121" i="6"/>
  <c r="C120" i="6"/>
  <c r="M120" i="6" l="1"/>
  <c r="N117" i="6" s="1"/>
  <c r="O120" i="6" s="1"/>
  <c r="N116" i="6"/>
  <c r="O117" i="6" s="1"/>
  <c r="D120" i="6" l="1"/>
  <c r="E120" i="6"/>
  <c r="F120" i="6"/>
  <c r="J118" i="6"/>
  <c r="I118" i="6"/>
  <c r="H118" i="6"/>
  <c r="G118" i="6"/>
  <c r="C117" i="6" l="1"/>
  <c r="D117" i="6"/>
  <c r="E117" i="6"/>
  <c r="F117" i="6"/>
  <c r="N115" i="6" l="1"/>
  <c r="O116" i="6" s="1"/>
  <c r="L115" i="6"/>
  <c r="C116" i="6" l="1"/>
  <c r="D116" i="6"/>
  <c r="E116" i="6"/>
  <c r="F116" i="6"/>
  <c r="N114" i="6" l="1"/>
  <c r="O115" i="6" s="1"/>
  <c r="L114" i="6"/>
  <c r="N113" i="6"/>
  <c r="O114" i="6" s="1"/>
  <c r="L113" i="6"/>
  <c r="C115" i="6"/>
  <c r="D115" i="6"/>
  <c r="E115" i="6"/>
  <c r="F115" i="6"/>
  <c r="C114" i="6" l="1"/>
  <c r="D114" i="6"/>
  <c r="E114" i="6"/>
  <c r="F114" i="6"/>
  <c r="N111" i="6" l="1"/>
  <c r="O112" i="6" s="1"/>
  <c r="N112" i="6"/>
  <c r="O113" i="6" s="1"/>
  <c r="L111" i="6"/>
  <c r="L112" i="6"/>
  <c r="C113" i="6" l="1"/>
  <c r="D113" i="6"/>
  <c r="E113" i="6"/>
  <c r="F113" i="6"/>
  <c r="C112" i="6" l="1"/>
  <c r="D112" i="6"/>
  <c r="E112" i="6"/>
  <c r="F112" i="6"/>
  <c r="N110" i="6" l="1"/>
  <c r="O111" i="6" s="1"/>
  <c r="L110" i="6"/>
  <c r="C111" i="6" l="1"/>
  <c r="D111" i="6"/>
  <c r="E111" i="6"/>
  <c r="F111" i="6"/>
  <c r="N109" i="6" l="1"/>
  <c r="O110" i="6" s="1"/>
  <c r="L109" i="6"/>
  <c r="C110" i="6" l="1"/>
  <c r="D110" i="6"/>
  <c r="E110" i="6"/>
  <c r="F110" i="6"/>
  <c r="N108" i="6" l="1"/>
  <c r="O109" i="6" s="1"/>
  <c r="L108" i="6"/>
  <c r="N107" i="6"/>
  <c r="O108" i="6" s="1"/>
  <c r="L107" i="6"/>
  <c r="C109" i="6" l="1"/>
  <c r="D109" i="6"/>
  <c r="E109" i="6"/>
  <c r="F109" i="6"/>
  <c r="C108" i="6" l="1"/>
  <c r="D108" i="6"/>
  <c r="E108" i="6"/>
  <c r="F108" i="6"/>
  <c r="N106" i="6" l="1"/>
  <c r="O107" i="6" s="1"/>
  <c r="N103" i="6"/>
  <c r="O106" i="6" s="1"/>
  <c r="L106" i="6"/>
  <c r="L103" i="6"/>
  <c r="D107" i="6" l="1"/>
  <c r="E107" i="6"/>
  <c r="F107" i="6"/>
  <c r="C107" i="6"/>
  <c r="H104" i="6" l="1"/>
  <c r="I104" i="6"/>
  <c r="J104" i="6"/>
  <c r="G104" i="6"/>
  <c r="O103" i="6" l="1"/>
  <c r="N102" i="6"/>
  <c r="L102" i="6"/>
  <c r="C106" i="6" l="1"/>
  <c r="D106" i="6"/>
  <c r="E106" i="6"/>
  <c r="F106" i="6"/>
  <c r="O102" i="6" l="1"/>
  <c r="N101" i="6"/>
  <c r="L101" i="6"/>
  <c r="L100" i="6"/>
  <c r="C103" i="6" l="1"/>
  <c r="C102" i="6"/>
  <c r="D103" i="6"/>
  <c r="E103" i="6"/>
  <c r="F103" i="6"/>
  <c r="O101" i="6" l="1"/>
  <c r="N100" i="6"/>
  <c r="D102" i="6" l="1"/>
  <c r="E102" i="6"/>
  <c r="F102" i="6"/>
  <c r="O100" i="6" l="1"/>
  <c r="N99" i="6"/>
  <c r="L99" i="6"/>
  <c r="C101" i="6"/>
  <c r="D101" i="6"/>
  <c r="E101" i="6"/>
  <c r="F101" i="6"/>
  <c r="O98" i="6" l="1"/>
  <c r="O99" i="6"/>
  <c r="N97" i="6"/>
  <c r="N98" i="6"/>
  <c r="L97" i="6"/>
  <c r="L98" i="6"/>
  <c r="C99" i="6"/>
  <c r="D99" i="6"/>
  <c r="E99" i="6"/>
  <c r="F99" i="6"/>
  <c r="C100" i="6"/>
  <c r="D100" i="6"/>
  <c r="E100" i="6"/>
  <c r="F100" i="6"/>
  <c r="C98" i="6" l="1"/>
  <c r="D98" i="6"/>
  <c r="E98" i="6"/>
  <c r="F98" i="6"/>
  <c r="O97" i="6" l="1"/>
  <c r="N96" i="6" l="1"/>
  <c r="L96" i="6"/>
  <c r="C97" i="6"/>
  <c r="D97" i="6"/>
  <c r="E97" i="6"/>
  <c r="F97" i="6"/>
  <c r="N95" i="6" l="1"/>
  <c r="O96" i="6"/>
  <c r="L95" i="6"/>
  <c r="C96" i="6" l="1"/>
  <c r="D96" i="6"/>
  <c r="E96" i="6"/>
  <c r="F96" i="6"/>
  <c r="O95" i="6" l="1"/>
  <c r="N94" i="6"/>
  <c r="L94" i="6"/>
  <c r="C95" i="6"/>
  <c r="D95" i="6"/>
  <c r="E95" i="6"/>
  <c r="F95" i="6"/>
  <c r="O93" i="6" l="1"/>
  <c r="O94" i="6"/>
  <c r="N93" i="6"/>
  <c r="N92" i="6"/>
  <c r="L93" i="6"/>
  <c r="L92" i="6"/>
  <c r="C94" i="6"/>
  <c r="D94" i="6"/>
  <c r="E94" i="6"/>
  <c r="F94" i="6"/>
  <c r="F93" i="6" l="1"/>
  <c r="E93" i="6"/>
  <c r="D93" i="6"/>
  <c r="C93" i="6"/>
  <c r="J90" i="6" l="1"/>
  <c r="I90" i="6"/>
  <c r="H90" i="6"/>
  <c r="G90" i="6"/>
  <c r="N89" i="6" l="1"/>
  <c r="L89" i="6"/>
  <c r="O92" i="6"/>
  <c r="O85" i="6"/>
  <c r="O86" i="6"/>
  <c r="O87" i="6"/>
  <c r="O88" i="6"/>
  <c r="O89" i="6"/>
  <c r="O84" i="6"/>
  <c r="N88" i="6"/>
  <c r="L88" i="6"/>
  <c r="C92" i="6" l="1"/>
  <c r="D92" i="6"/>
  <c r="E92" i="6"/>
  <c r="F92" i="6"/>
  <c r="N87" i="6" l="1"/>
  <c r="L87" i="6"/>
  <c r="C89" i="6" l="1"/>
  <c r="D89" i="6"/>
  <c r="E89" i="6"/>
  <c r="F89" i="6"/>
  <c r="N85" i="6" l="1"/>
  <c r="N86" i="6"/>
  <c r="L85" i="6"/>
  <c r="L86" i="6"/>
  <c r="C88" i="6" l="1"/>
  <c r="D88" i="6"/>
  <c r="E88" i="6"/>
  <c r="F88" i="6"/>
  <c r="C87" i="6" l="1"/>
  <c r="D87" i="6"/>
  <c r="E87" i="6"/>
  <c r="F87" i="6"/>
  <c r="N84" i="6" l="1"/>
  <c r="L84" i="6"/>
  <c r="C86" i="6" l="1"/>
  <c r="D86" i="6"/>
  <c r="E86" i="6"/>
  <c r="F86" i="6"/>
  <c r="C85" i="6"/>
  <c r="D85" i="6"/>
  <c r="E85" i="6"/>
  <c r="F85" i="6"/>
  <c r="N81" i="6" l="1"/>
  <c r="N82" i="6"/>
  <c r="N83" i="6"/>
  <c r="L81" i="6"/>
  <c r="L82" i="6"/>
  <c r="L83" i="6"/>
  <c r="C84" i="6" l="1"/>
  <c r="D84" i="6"/>
  <c r="E84" i="6"/>
  <c r="F84" i="6"/>
  <c r="C83" i="6" l="1"/>
  <c r="D83" i="6"/>
  <c r="E83" i="6"/>
  <c r="F83" i="6"/>
  <c r="N79" i="6" l="1"/>
  <c r="N80" i="6"/>
  <c r="L79" i="6"/>
  <c r="L80" i="6"/>
  <c r="C82" i="6" l="1"/>
  <c r="D82" i="6"/>
  <c r="E82" i="6"/>
  <c r="F82" i="6"/>
  <c r="C81" i="6"/>
  <c r="D81" i="6"/>
  <c r="E81" i="6"/>
  <c r="F81" i="6"/>
  <c r="C80" i="6"/>
  <c r="D80" i="6"/>
  <c r="E80" i="6"/>
  <c r="F80" i="6"/>
  <c r="F79" i="6"/>
  <c r="E79" i="6"/>
  <c r="D79" i="6"/>
  <c r="C79" i="6"/>
  <c r="N78" i="6"/>
  <c r="L78" i="6"/>
  <c r="N75" i="6" l="1"/>
  <c r="N74" i="6"/>
  <c r="L75" i="6"/>
  <c r="L74" i="6"/>
  <c r="D78" i="6" l="1"/>
  <c r="E78" i="6"/>
  <c r="F78" i="6"/>
  <c r="C78" i="6"/>
  <c r="G76" i="6"/>
  <c r="J76" i="6"/>
  <c r="I76" i="6"/>
  <c r="H76" i="6"/>
  <c r="N73" i="6"/>
  <c r="C75" i="6" l="1"/>
  <c r="D75" i="6"/>
  <c r="E75" i="6"/>
  <c r="F75" i="6"/>
  <c r="L73" i="6"/>
  <c r="C74" i="6" l="1"/>
  <c r="D74" i="6"/>
  <c r="E74" i="6"/>
  <c r="F74" i="6"/>
  <c r="N72" i="6"/>
  <c r="L72" i="6"/>
  <c r="L71" i="6"/>
  <c r="N71" i="6"/>
  <c r="C73" i="6"/>
  <c r="D73" i="6"/>
  <c r="E73" i="6"/>
  <c r="F73" i="6"/>
  <c r="L70" i="6"/>
  <c r="N70" i="6"/>
  <c r="C72" i="6"/>
  <c r="D72" i="6"/>
  <c r="E72" i="6"/>
  <c r="F72" i="6"/>
  <c r="N69" i="6"/>
  <c r="L69" i="6"/>
  <c r="C71" i="6" l="1"/>
  <c r="D71" i="6"/>
  <c r="E71" i="6"/>
  <c r="F71" i="6"/>
  <c r="L68" i="6"/>
  <c r="N68" i="6"/>
  <c r="C70" i="6" l="1"/>
  <c r="D70" i="6"/>
  <c r="E70" i="6"/>
  <c r="F70" i="6"/>
  <c r="L67" i="6"/>
  <c r="C69" i="6" l="1"/>
  <c r="D69" i="6"/>
  <c r="E69" i="6"/>
  <c r="F69" i="6"/>
  <c r="N65" i="6"/>
  <c r="N66" i="6"/>
  <c r="N67" i="6"/>
  <c r="N64" i="6"/>
  <c r="N62" i="6"/>
  <c r="L66" i="6"/>
  <c r="C68" i="6" l="1"/>
  <c r="D68" i="6"/>
  <c r="E68" i="6"/>
  <c r="F68" i="6"/>
  <c r="J90" i="5"/>
  <c r="I90" i="5"/>
  <c r="H90" i="5"/>
  <c r="G90" i="5"/>
  <c r="L89" i="5"/>
  <c r="F89" i="5"/>
  <c r="E89" i="5"/>
  <c r="D89" i="5"/>
  <c r="C89" i="5"/>
  <c r="L88" i="5"/>
  <c r="F88" i="5"/>
  <c r="E88" i="5"/>
  <c r="D88" i="5"/>
  <c r="C88" i="5"/>
  <c r="L87" i="5"/>
  <c r="F87" i="5"/>
  <c r="E87" i="5"/>
  <c r="D87" i="5"/>
  <c r="C87" i="5"/>
  <c r="L86" i="5"/>
  <c r="F86" i="5"/>
  <c r="E86" i="5"/>
  <c r="D86" i="5"/>
  <c r="C86" i="5"/>
  <c r="L85" i="5"/>
  <c r="F85" i="5"/>
  <c r="E85" i="5"/>
  <c r="D85" i="5"/>
  <c r="C85" i="5"/>
  <c r="L84" i="5"/>
  <c r="F84" i="5"/>
  <c r="E84" i="5"/>
  <c r="D84" i="5"/>
  <c r="C84" i="5"/>
  <c r="L83" i="5"/>
  <c r="F83" i="5"/>
  <c r="E83" i="5"/>
  <c r="D83" i="5"/>
  <c r="C83" i="5"/>
  <c r="L82" i="5"/>
  <c r="F82" i="5"/>
  <c r="E82" i="5"/>
  <c r="D82" i="5"/>
  <c r="C82" i="5"/>
  <c r="L65" i="6"/>
  <c r="C67" i="6" l="1"/>
  <c r="D67" i="6"/>
  <c r="E67" i="6"/>
  <c r="F67" i="6"/>
  <c r="C66" i="6"/>
  <c r="D66" i="6"/>
  <c r="E66" i="6"/>
  <c r="F66" i="6"/>
  <c r="L64" i="6"/>
  <c r="F65" i="6"/>
  <c r="E65" i="6"/>
  <c r="D65" i="6"/>
  <c r="C65" i="6"/>
  <c r="J62" i="6"/>
  <c r="I62" i="6"/>
  <c r="H62" i="6"/>
  <c r="G62" i="6"/>
  <c r="L61" i="6"/>
  <c r="L60" i="6"/>
  <c r="C64" i="6"/>
  <c r="D64" i="6"/>
  <c r="E64" i="6"/>
  <c r="F64" i="6"/>
  <c r="L59" i="6"/>
  <c r="C61" i="6"/>
  <c r="D61" i="6"/>
  <c r="E61" i="6"/>
  <c r="F61" i="6"/>
  <c r="L58" i="6"/>
  <c r="C60" i="6"/>
  <c r="D60" i="6"/>
  <c r="E60" i="6"/>
  <c r="F60" i="6"/>
  <c r="L57" i="6"/>
  <c r="C59" i="6"/>
  <c r="D59" i="6"/>
  <c r="E59" i="6"/>
  <c r="F59" i="6"/>
  <c r="L56" i="6"/>
  <c r="C58" i="6"/>
  <c r="D58" i="6"/>
  <c r="E58" i="6"/>
  <c r="F58" i="6"/>
  <c r="L55" i="6"/>
  <c r="C57" i="6"/>
  <c r="D57" i="6"/>
  <c r="E57" i="6"/>
  <c r="F57" i="6"/>
  <c r="L54" i="6"/>
  <c r="C56" i="6"/>
  <c r="D56" i="6"/>
  <c r="E56" i="6"/>
  <c r="F56" i="6"/>
  <c r="L53" i="6"/>
  <c r="C55" i="6"/>
  <c r="D55" i="6"/>
  <c r="E55" i="6"/>
  <c r="F55" i="6"/>
  <c r="C54" i="6"/>
  <c r="D54" i="6"/>
  <c r="E54" i="6"/>
  <c r="F54" i="6"/>
  <c r="F81" i="5"/>
  <c r="E81" i="5"/>
  <c r="D81" i="5"/>
  <c r="C81" i="5"/>
  <c r="L80" i="5"/>
  <c r="F80" i="5"/>
  <c r="E80" i="5"/>
  <c r="D80" i="5"/>
  <c r="C80" i="5"/>
  <c r="L79" i="5"/>
  <c r="F79" i="5"/>
  <c r="E79" i="5"/>
  <c r="D79" i="5"/>
  <c r="C79" i="5"/>
  <c r="L78" i="5"/>
  <c r="F78" i="5"/>
  <c r="E78" i="5"/>
  <c r="D78" i="5"/>
  <c r="C78" i="5"/>
  <c r="L52" i="6"/>
  <c r="L51" i="6"/>
  <c r="C53" i="6"/>
  <c r="D53" i="6"/>
  <c r="E53" i="6"/>
  <c r="F53" i="6"/>
  <c r="L50" i="6"/>
  <c r="C52" i="6"/>
  <c r="D52" i="6"/>
  <c r="E52" i="6"/>
  <c r="F52" i="6"/>
  <c r="L47" i="6"/>
  <c r="L75" i="5" s="1"/>
  <c r="F51" i="6"/>
  <c r="E51" i="6"/>
  <c r="D51" i="6"/>
  <c r="C51" i="6"/>
  <c r="H48" i="6"/>
  <c r="I48" i="6"/>
  <c r="J48" i="6"/>
  <c r="G48" i="6"/>
  <c r="L46" i="6"/>
  <c r="L74" i="5" s="1"/>
  <c r="D50" i="6"/>
  <c r="E50" i="6"/>
  <c r="F50" i="6"/>
  <c r="C50" i="6"/>
  <c r="L45" i="6"/>
  <c r="L73" i="5" s="1"/>
  <c r="L44" i="6"/>
  <c r="L72" i="5" s="1"/>
  <c r="C47" i="6"/>
  <c r="D47" i="6"/>
  <c r="E47" i="6"/>
  <c r="F47" i="6"/>
  <c r="G74" i="5"/>
  <c r="C75" i="5" s="1"/>
  <c r="H74" i="5"/>
  <c r="D75" i="5" s="1"/>
  <c r="I74" i="5"/>
  <c r="E75" i="5" s="1"/>
  <c r="J74" i="5"/>
  <c r="F75" i="5" s="1"/>
  <c r="K74" i="5"/>
  <c r="G73" i="5"/>
  <c r="C74" i="5" s="1"/>
  <c r="H73" i="5"/>
  <c r="D74" i="5" s="1"/>
  <c r="I73" i="5"/>
  <c r="E74" i="5" s="1"/>
  <c r="J73" i="5"/>
  <c r="F74" i="5" s="1"/>
  <c r="K73" i="5"/>
  <c r="H72" i="5"/>
  <c r="D73" i="5" s="1"/>
  <c r="I72" i="5"/>
  <c r="E73" i="5" s="1"/>
  <c r="J72" i="5"/>
  <c r="F73" i="5" s="1"/>
  <c r="K72" i="5"/>
  <c r="G72" i="5"/>
  <c r="C73" i="5" s="1"/>
  <c r="C46" i="6"/>
  <c r="D46" i="6"/>
  <c r="E46" i="6"/>
  <c r="F46" i="6"/>
  <c r="L43" i="6"/>
  <c r="L71" i="5" s="1"/>
  <c r="C45" i="6"/>
  <c r="D45" i="6"/>
  <c r="E45" i="6"/>
  <c r="F45" i="6"/>
  <c r="L18" i="6"/>
  <c r="L19" i="6"/>
  <c r="G20" i="6"/>
  <c r="H20" i="6"/>
  <c r="I20" i="6"/>
  <c r="J20" i="6"/>
  <c r="C22" i="6"/>
  <c r="D22" i="6"/>
  <c r="E22" i="6"/>
  <c r="F22" i="6"/>
  <c r="L22" i="6"/>
  <c r="C23" i="6"/>
  <c r="D23" i="6"/>
  <c r="E23" i="6"/>
  <c r="F23" i="6"/>
  <c r="L23" i="6"/>
  <c r="C24" i="6"/>
  <c r="D24" i="6"/>
  <c r="E24" i="6"/>
  <c r="F24" i="6"/>
  <c r="L24" i="6"/>
  <c r="C25" i="6"/>
  <c r="D25" i="6"/>
  <c r="E25" i="6"/>
  <c r="F25" i="6"/>
  <c r="L25" i="6"/>
  <c r="C26" i="6"/>
  <c r="D26" i="6"/>
  <c r="E26" i="6"/>
  <c r="F26" i="6"/>
  <c r="L26" i="6"/>
  <c r="C27" i="6"/>
  <c r="D27" i="6"/>
  <c r="E27" i="6"/>
  <c r="F27" i="6"/>
  <c r="L27" i="6"/>
  <c r="C28" i="6"/>
  <c r="D28" i="6"/>
  <c r="E28" i="6"/>
  <c r="F28" i="6"/>
  <c r="L28" i="6"/>
  <c r="C29" i="6"/>
  <c r="D29" i="6"/>
  <c r="E29" i="6"/>
  <c r="F29" i="6"/>
  <c r="L29" i="6"/>
  <c r="C30" i="6"/>
  <c r="D30" i="6"/>
  <c r="E30" i="6"/>
  <c r="F30" i="6"/>
  <c r="L30" i="6"/>
  <c r="C31" i="6"/>
  <c r="D31" i="6"/>
  <c r="E31" i="6"/>
  <c r="F31" i="6"/>
  <c r="L31" i="6"/>
  <c r="C32" i="6"/>
  <c r="D32" i="6"/>
  <c r="E32" i="6"/>
  <c r="F32" i="6"/>
  <c r="L32" i="6"/>
  <c r="C33" i="6"/>
  <c r="D33" i="6"/>
  <c r="E33" i="6"/>
  <c r="F33" i="6"/>
  <c r="L33" i="6"/>
  <c r="G34" i="6"/>
  <c r="H34" i="6"/>
  <c r="I34" i="6"/>
  <c r="J34" i="6"/>
  <c r="C36" i="6"/>
  <c r="D36" i="6"/>
  <c r="E36" i="6"/>
  <c r="F36" i="6"/>
  <c r="L36" i="6"/>
  <c r="C37" i="6"/>
  <c r="D37" i="6"/>
  <c r="E37" i="6"/>
  <c r="F37" i="6"/>
  <c r="L37" i="6"/>
  <c r="C38" i="6"/>
  <c r="D38" i="6"/>
  <c r="E38" i="6"/>
  <c r="F38" i="6"/>
  <c r="L38" i="6"/>
  <c r="C39" i="6"/>
  <c r="D39" i="6"/>
  <c r="E39" i="6"/>
  <c r="F39" i="6"/>
  <c r="L39" i="6"/>
  <c r="C40" i="6"/>
  <c r="D40" i="6"/>
  <c r="E40" i="6"/>
  <c r="F40" i="6"/>
  <c r="L40" i="6"/>
  <c r="C41" i="6"/>
  <c r="D41" i="6"/>
  <c r="E41" i="6"/>
  <c r="F41" i="6"/>
  <c r="L41" i="6"/>
  <c r="C42" i="6"/>
  <c r="D42" i="6"/>
  <c r="E42" i="6"/>
  <c r="F42" i="6"/>
  <c r="L42" i="6"/>
  <c r="C43" i="6"/>
  <c r="D43" i="6"/>
  <c r="E43" i="6"/>
  <c r="F43" i="6"/>
  <c r="C44" i="6"/>
  <c r="D44" i="6"/>
  <c r="E44" i="6"/>
  <c r="F44" i="6"/>
  <c r="L70" i="5"/>
  <c r="C72" i="5"/>
  <c r="D72" i="5"/>
  <c r="E72" i="5"/>
  <c r="F72" i="5"/>
  <c r="L69" i="5"/>
  <c r="C71" i="5"/>
  <c r="D71" i="5"/>
  <c r="E71" i="5"/>
  <c r="F71" i="5"/>
  <c r="L66" i="5"/>
  <c r="L67" i="5"/>
  <c r="L68" i="5"/>
  <c r="C70" i="5"/>
  <c r="D70" i="5"/>
  <c r="E70" i="5"/>
  <c r="F70" i="5"/>
  <c r="C69" i="5"/>
  <c r="D69" i="5"/>
  <c r="E69" i="5"/>
  <c r="F69" i="5"/>
  <c r="C68" i="5"/>
  <c r="D68" i="5"/>
  <c r="E68" i="5"/>
  <c r="F68" i="5"/>
  <c r="L65" i="5"/>
  <c r="C67" i="5"/>
  <c r="D67" i="5"/>
  <c r="E67" i="5"/>
  <c r="F67" i="5"/>
  <c r="L64" i="5"/>
  <c r="L61" i="5"/>
  <c r="C66" i="5"/>
  <c r="D66" i="5"/>
  <c r="E66" i="5"/>
  <c r="F66" i="5"/>
  <c r="D65" i="5"/>
  <c r="E65" i="5"/>
  <c r="F65" i="5"/>
  <c r="C65" i="5"/>
  <c r="C64" i="5"/>
  <c r="D64" i="5"/>
  <c r="E64" i="5"/>
  <c r="F64" i="5"/>
  <c r="H62" i="5"/>
  <c r="I62" i="5"/>
  <c r="J62" i="5"/>
  <c r="G62" i="5"/>
  <c r="L60" i="5"/>
  <c r="L59" i="5"/>
  <c r="C61" i="5"/>
  <c r="D61" i="5"/>
  <c r="E61" i="5"/>
  <c r="F61" i="5"/>
  <c r="L58" i="5"/>
  <c r="C60" i="5"/>
  <c r="D60" i="5"/>
  <c r="E60" i="5"/>
  <c r="F60" i="5"/>
  <c r="L57" i="5"/>
  <c r="C59" i="5"/>
  <c r="D59" i="5"/>
  <c r="E59" i="5"/>
  <c r="F59" i="5"/>
  <c r="L56" i="5"/>
  <c r="C58" i="5"/>
  <c r="D58" i="5"/>
  <c r="E58" i="5"/>
  <c r="F58" i="5"/>
  <c r="L55" i="5"/>
  <c r="F57" i="5"/>
  <c r="E57" i="5"/>
  <c r="D57" i="5"/>
  <c r="C57" i="5"/>
  <c r="L54" i="5"/>
  <c r="C56" i="5"/>
  <c r="D56" i="5"/>
  <c r="E56" i="5"/>
  <c r="F56" i="5"/>
  <c r="L52" i="5"/>
  <c r="L51" i="5"/>
  <c r="L53" i="5"/>
  <c r="F55" i="5"/>
  <c r="E55" i="5"/>
  <c r="D55" i="5"/>
  <c r="C55" i="5"/>
  <c r="C54" i="5"/>
  <c r="D54" i="5"/>
  <c r="E54" i="5"/>
  <c r="F54" i="5"/>
  <c r="D53" i="5"/>
  <c r="E53" i="5"/>
  <c r="F53" i="5"/>
  <c r="C53" i="5"/>
  <c r="L46" i="5"/>
  <c r="L47" i="5"/>
  <c r="L50" i="5"/>
  <c r="F52" i="5"/>
  <c r="F51" i="5"/>
  <c r="F50" i="5"/>
  <c r="C52" i="5"/>
  <c r="C51" i="5"/>
  <c r="C50" i="5"/>
  <c r="D52" i="5"/>
  <c r="D51" i="5"/>
  <c r="D50" i="5"/>
  <c r="E52" i="5"/>
  <c r="E51" i="5"/>
  <c r="E50" i="5"/>
  <c r="H48" i="5"/>
  <c r="I48" i="5"/>
  <c r="J48" i="5"/>
  <c r="G48" i="5"/>
  <c r="G34" i="5"/>
  <c r="J34" i="5"/>
  <c r="I34" i="5"/>
  <c r="H34" i="5"/>
  <c r="J20" i="5"/>
  <c r="G20" i="5"/>
  <c r="H20" i="5"/>
  <c r="I20" i="5"/>
  <c r="L20" i="5"/>
  <c r="I76" i="5" l="1"/>
  <c r="G76" i="5"/>
  <c r="H76" i="5"/>
  <c r="J76" i="5"/>
</calcChain>
</file>

<file path=xl/sharedStrings.xml><?xml version="1.0" encoding="utf-8"?>
<sst xmlns="http://schemas.openxmlformats.org/spreadsheetml/2006/main" count="439" uniqueCount="58">
  <si>
    <t>Vísitölur um rekstur bíla, vörubíla og vinnuvéla Vegagerðarinnar</t>
  </si>
  <si>
    <t>Gildistími verðtryggingar</t>
  </si>
  <si>
    <t>Útreikningstími</t>
  </si>
  <si>
    <t>Byggingarvísitala</t>
  </si>
  <si>
    <t>Rekstur</t>
  </si>
  <si>
    <t>Launa-</t>
  </si>
  <si>
    <t>RB</t>
  </si>
  <si>
    <t>bíla</t>
  </si>
  <si>
    <t>vörubíla</t>
  </si>
  <si>
    <t>véla</t>
  </si>
  <si>
    <t>taxti</t>
  </si>
  <si>
    <t>þróun -</t>
  </si>
  <si>
    <t>Útreikn-</t>
  </si>
  <si>
    <t>án</t>
  </si>
  <si>
    <t>véla-</t>
  </si>
  <si>
    <t>Gildis-</t>
  </si>
  <si>
    <t>ings-</t>
  </si>
  <si>
    <t>Mánuður</t>
  </si>
  <si>
    <t>Árið</t>
  </si>
  <si>
    <t>manns</t>
  </si>
  <si>
    <t>manna</t>
  </si>
  <si>
    <t>menn</t>
  </si>
  <si>
    <t>tími</t>
  </si>
  <si>
    <t>Janúar</t>
  </si>
  <si>
    <t>Febrúar</t>
  </si>
  <si>
    <t>Mars</t>
  </si>
  <si>
    <t xml:space="preserve">Apríl 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</si>
  <si>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</si>
  <si>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</si>
  <si>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</si>
  <si>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</si>
  <si>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</si>
  <si>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</si>
  <si>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</si>
  <si>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</si>
  <si>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Meðaltal</t>
  </si>
  <si>
    <t>Apríl</t>
  </si>
  <si>
    <t xml:space="preserve">Meðaltal </t>
  </si>
  <si>
    <t xml:space="preserve">Janúar </t>
  </si>
  <si>
    <t xml:space="preserve"> Grunnur 1987</t>
  </si>
  <si>
    <t xml:space="preserve"> Grunnur 2009</t>
  </si>
  <si>
    <t>LAGFÆRÐ VÍSIT.</t>
  </si>
  <si>
    <t xml:space="preserve">Ágúst </t>
  </si>
  <si>
    <t xml:space="preserve">Maí </t>
  </si>
  <si>
    <t xml:space="preserve">Júlí </t>
  </si>
  <si>
    <t>Sept.</t>
  </si>
  <si>
    <t>Okt.</t>
  </si>
  <si>
    <t>Nóv.</t>
  </si>
  <si>
    <t>Des</t>
  </si>
  <si>
    <t xml:space="preserve">Júní </t>
  </si>
  <si>
    <t>Sept.l</t>
  </si>
  <si>
    <t xml:space="preserve">Des </t>
  </si>
  <si>
    <t xml:space="preserve">Febrúar </t>
  </si>
  <si>
    <t xml:space="preserve">Júni </t>
  </si>
  <si>
    <t xml:space="preserve">Sept. </t>
  </si>
  <si>
    <t>okt.</t>
  </si>
  <si>
    <t>Des.</t>
  </si>
  <si>
    <t>Breyting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</si>
</sst>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7" x14ac:knownFonts="1">
    <font>
      <sz val="10"/>
      <name val="Times New Roman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5" fillId="0" borderId="0" xfId="0" applyFont="1"/>
    <xf numFmtId="0" fontId="4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4" fontId="5" fillId="0" borderId="0" xfId="0" applyNumberFormat="1" applyFont="1"/>
    <xf numFmtId="164" fontId="4" fillId="0" borderId="2" xfId="0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4" fillId="0" borderId="5" xfId="0" applyNumberFormat="1" applyFont="1" applyBorder="1" applyAlignment="1">
      <alignment horizontal="right"/>
    </xf>
    <xf numFmtId="164" fontId="4" fillId="0" borderId="0" xfId="0" applyNumberFormat="1" applyFont="1"/>
    <xf numFmtId="164" fontId="6" fillId="0" borderId="0" xfId="0" applyNumberFormat="1" applyFont="1"/>
    <xf numFmtId="0" fontId="4" fillId="0" borderId="0" xfId="0" applyFont="1"/>
    <xf numFmtId="164" fontId="4" fillId="0" borderId="5" xfId="0" applyNumberFormat="1" applyFont="1" applyBorder="1"/>
    <xf numFmtId="0" fontId="4" fillId="0" borderId="0" xfId="0" applyFont="1" applyAlignment="1">
      <alignment horizontal="center"/>
    </xf>
    <xf numFmtId="164" fontId="1" fillId="0" borderId="0" xfId="0" applyNumberFormat="1" applyFont="1"/>
    <xf numFmtId="0" fontId="1" fillId="0" borderId="4" xfId="0" applyFont="1" applyBorder="1"/>
    <xf numFmtId="0" fontId="4" fillId="0" borderId="5" xfId="0" applyFont="1" applyBorder="1"/>
    <xf numFmtId="0" fontId="1" fillId="0" borderId="0" xfId="0" applyFont="1"/>
    <xf numFmtId="164" fontId="1" fillId="0" borderId="0" xfId="0" applyNumberFormat="1" applyFont="1" applyAlignment="1">
      <alignment horizontal="center"/>
    </xf>
    <xf numFmtId="4" fontId="1" fillId="0" borderId="5" xfId="0" applyNumberFormat="1" applyFont="1" applyBorder="1"/>
    <xf numFmtId="164" fontId="1" fillId="0" borderId="5" xfId="0" applyNumberFormat="1" applyFont="1" applyBorder="1"/>
    <xf numFmtId="165" fontId="1" fillId="0" borderId="5" xfId="0" applyNumberFormat="1" applyFont="1" applyBorder="1"/>
    <xf numFmtId="164" fontId="4" fillId="0" borderId="0" xfId="0" applyNumberFormat="1" applyFont="1" applyAlignment="1">
      <alignment horizontal="center"/>
    </xf>
    <xf numFmtId="164" fontId="1" fillId="0" borderId="4" xfId="0" applyNumberFormat="1" applyFont="1" applyBorder="1"/>
    <xf numFmtId="164" fontId="1" fillId="4" borderId="0" xfId="0" applyNumberFormat="1" applyFont="1" applyFill="1"/>
    <xf numFmtId="165" fontId="4" fillId="0" borderId="0" xfId="0" applyNumberFormat="1" applyFont="1"/>
    <xf numFmtId="165" fontId="1" fillId="0" borderId="0" xfId="0" applyNumberFormat="1" applyFont="1"/>
    <xf numFmtId="0" fontId="1" fillId="0" borderId="3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4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5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0" fontId="1" fillId="0" borderId="5" xfId="0" applyFont="1" applyBorder="1"/>
    <xf numFmtId="165" fontId="1" fillId="0" borderId="0" xfId="0" applyNumberFormat="1" applyFont="1" applyAlignment="1">
      <alignment horizontal="center"/>
    </xf>
    <xf numFmtId="165" fontId="1" fillId="0" borderId="5" xfId="0" applyNumberFormat="1" applyFont="1" applyBorder="1" applyProtection="1">
      <protection locked="0"/>
    </xf>
    <xf numFmtId="165" fontId="1" fillId="0" borderId="0" xfId="0" applyNumberFormat="1" applyFont="1" applyProtection="1">
      <protection locked="0"/>
    </xf>
    <xf numFmtId="165" fontId="1" fillId="0" borderId="4" xfId="0" applyNumberFormat="1" applyFont="1" applyBorder="1"/>
    <xf numFmtId="0" fontId="1" fillId="0" borderId="0" xfId="0" applyFont="1" applyAlignment="1">
      <alignment horizontal="right"/>
    </xf>
    <xf numFmtId="164" fontId="1" fillId="0" borderId="4" xfId="0" applyNumberFormat="1" applyFont="1" applyBorder="1" applyAlignment="1">
      <alignment horizontal="center"/>
    </xf>
    <xf numFmtId="166" fontId="1" fillId="0" borderId="0" xfId="1" applyNumberFormat="1" applyFont="1"/>
    <xf numFmtId="165" fontId="1" fillId="0" borderId="0" xfId="1" applyNumberFormat="1" applyFont="1"/>
    <xf numFmtId="164" fontId="1" fillId="0" borderId="0" xfId="1" applyNumberFormat="1" applyFont="1"/>
    <xf numFmtId="166" fontId="1" fillId="0" borderId="5" xfId="1" applyNumberFormat="1" applyFont="1" applyBorder="1"/>
    <xf numFmtId="165" fontId="1" fillId="0" borderId="5" xfId="1" applyNumberFormat="1" applyFont="1" applyBorder="1"/>
    <xf numFmtId="164" fontId="1" fillId="0" borderId="5" xfId="1" applyNumberFormat="1" applyFont="1" applyBorder="1"/>
    <xf numFmtId="0" fontId="1" fillId="5" borderId="0" xfId="0" applyFont="1" applyFill="1"/>
    <xf numFmtId="164" fontId="1" fillId="5" borderId="0" xfId="0" applyNumberFormat="1" applyFont="1" applyFill="1"/>
    <xf numFmtId="164" fontId="1" fillId="6" borderId="0" xfId="0" applyNumberFormat="1" applyFont="1" applyFill="1"/>
    <xf numFmtId="0" fontId="2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/>
    </xf>
    <xf numFmtId="9" fontId="1" fillId="0" borderId="0" xfId="1" applyFont="1"/>
    <xf numFmtId="0" fontId="4" fillId="0" borderId="0" xfId="0" applyFont="1" applyBorder="1" applyAlignment="1">
      <alignment horizontal="center"/>
    </xf>
    <xf numFmtId="164" fontId="4" fillId="7" borderId="0" xfId="0" applyNumberFormat="1" applyFont="1" applyFill="1" applyAlignment="1">
      <alignment horizontal="right"/>
    </xf>
    <xf numFmtId="164" fontId="4" fillId="7" borderId="1" xfId="0" applyNumberFormat="1" applyFont="1" applyFill="1" applyBorder="1" applyAlignment="1">
      <alignment horizontal="right"/>
    </xf>
    <xf numFmtId="164" fontId="1" fillId="7" borderId="0" xfId="0" applyNumberFormat="1" applyFont="1" applyFill="1"/>
    <xf numFmtId="166" fontId="1" fillId="7" borderId="0" xfId="1" applyNumberFormat="1" applyFont="1" applyFill="1"/>
    <xf numFmtId="166" fontId="5" fillId="0" borderId="0" xfId="1" applyNumberFormat="1" applyFont="1"/>
    <xf numFmtId="165" fontId="5" fillId="0" borderId="0" xfId="0" applyNumberFormat="1" applyFont="1"/>
    <xf numFmtId="164" fontId="5" fillId="0" borderId="0" xfId="0" applyNumberFormat="1" applyFont="1" applyAlignment="1">
      <alignment horizontal="center"/>
    </xf>
    <xf numFmtId="165" fontId="1" fillId="4" borderId="0" xfId="0" applyNumberFormat="1" applyFont="1" applyFill="1"/>
    <xf numFmtId="0" fontId="2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90"/>
  <sheetViews>
    <sheetView workbookViewId="0">
      <pane ySplit="7" topLeftCell="A76" activePane="bottomLeft" state="frozenSplit"/>
      <selection pane="bottomLeft" activeCell="C93" sqref="C93"/>
    </sheetView>
  </sheetViews>
  <sheetFormatPr defaultColWidth="9.33203125" defaultRowHeight="12.75" x14ac:dyDescent="0.2"/>
  <cols>
    <col min="1" max="1" width="10" style="1" customWidth="1"/>
    <col min="2" max="2" width="5.5" style="5" customWidth="1"/>
    <col min="3" max="4" width="8.5" style="5" customWidth="1"/>
    <col min="5" max="5" width="8.83203125" style="5" bestFit="1" customWidth="1"/>
    <col min="6" max="6" width="8.83203125" style="5" customWidth="1"/>
    <col min="7" max="8" width="8.33203125" style="8" customWidth="1"/>
    <col min="9" max="9" width="8.5" style="8" customWidth="1"/>
    <col min="10" max="11" width="8.83203125" style="1" customWidth="1"/>
    <col min="12" max="12" width="9.83203125" style="1" customWidth="1"/>
    <col min="13" max="17" width="9.33203125" style="1"/>
    <col min="18" max="18" width="3.6640625" style="1" customWidth="1"/>
    <col min="19" max="22" width="9.33203125" style="1"/>
    <col min="23" max="23" width="2.83203125" style="1" customWidth="1"/>
    <col min="24" max="16384" width="9.33203125" style="1"/>
  </cols>
  <sheetData>
    <row r="1" spans="1:12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31"/>
      <c r="L1" s="31"/>
    </row>
    <row r="2" spans="1:12" ht="7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1"/>
      <c r="L2" s="31"/>
    </row>
    <row r="3" spans="1:12" x14ac:dyDescent="0.2">
      <c r="A3" s="15"/>
      <c r="B3" s="19"/>
      <c r="C3" s="80" t="s">
        <v>1</v>
      </c>
      <c r="D3" s="80"/>
      <c r="E3" s="80"/>
      <c r="F3" s="80"/>
      <c r="G3" s="78" t="s">
        <v>2</v>
      </c>
      <c r="H3" s="78"/>
      <c r="I3" s="78"/>
      <c r="J3" s="79"/>
      <c r="K3" s="9" t="s">
        <v>3</v>
      </c>
      <c r="L3" s="41"/>
    </row>
    <row r="4" spans="1:12" x14ac:dyDescent="0.2">
      <c r="A4" s="16"/>
      <c r="B4" s="20"/>
      <c r="C4" s="3" t="s">
        <v>4</v>
      </c>
      <c r="D4" s="3" t="s">
        <v>4</v>
      </c>
      <c r="E4" s="3" t="s">
        <v>4</v>
      </c>
      <c r="F4" s="4" t="s">
        <v>5</v>
      </c>
      <c r="G4" s="3" t="s">
        <v>4</v>
      </c>
      <c r="H4" s="3" t="s">
        <v>4</v>
      </c>
      <c r="I4" s="3" t="s">
        <v>4</v>
      </c>
      <c r="J4" s="4" t="s">
        <v>5</v>
      </c>
      <c r="K4" s="10"/>
      <c r="L4" s="14" t="s">
        <v>6</v>
      </c>
    </row>
    <row r="5" spans="1:12" x14ac:dyDescent="0.2">
      <c r="A5" s="29"/>
      <c r="B5" s="42"/>
      <c r="C5" s="3" t="s">
        <v>7</v>
      </c>
      <c r="D5" s="3" t="s">
        <v>8</v>
      </c>
      <c r="E5" s="3" t="s">
        <v>9</v>
      </c>
      <c r="F5" s="4" t="s">
        <v>10</v>
      </c>
      <c r="G5" s="3" t="s">
        <v>7</v>
      </c>
      <c r="H5" s="3" t="s">
        <v>8</v>
      </c>
      <c r="I5" s="3" t="s">
        <v>9</v>
      </c>
      <c r="J5" s="4" t="s">
        <v>11</v>
      </c>
      <c r="K5" s="10"/>
      <c r="L5" s="11" t="s">
        <v>12</v>
      </c>
    </row>
    <row r="6" spans="1:12" x14ac:dyDescent="0.2">
      <c r="A6" s="29"/>
      <c r="B6" s="42"/>
      <c r="C6" s="3" t="s">
        <v>13</v>
      </c>
      <c r="D6" s="3" t="s">
        <v>13</v>
      </c>
      <c r="E6" s="3" t="s">
        <v>13</v>
      </c>
      <c r="F6" s="4" t="s">
        <v>14</v>
      </c>
      <c r="G6" s="3" t="s">
        <v>13</v>
      </c>
      <c r="H6" s="3" t="s">
        <v>13</v>
      </c>
      <c r="I6" s="3" t="s">
        <v>13</v>
      </c>
      <c r="J6" s="4" t="s">
        <v>14</v>
      </c>
      <c r="K6" s="10" t="s">
        <v>15</v>
      </c>
      <c r="L6" s="11" t="s">
        <v>16</v>
      </c>
    </row>
    <row r="7" spans="1:12" x14ac:dyDescent="0.2">
      <c r="A7" s="17" t="s">
        <v>17</v>
      </c>
      <c r="B7" s="21" t="s">
        <v>18</v>
      </c>
      <c r="C7" s="6" t="s">
        <v>19</v>
      </c>
      <c r="D7" s="6" t="s">
        <v>19</v>
      </c>
      <c r="E7" s="6" t="s">
        <v>19</v>
      </c>
      <c r="F7" s="7" t="s">
        <v>20</v>
      </c>
      <c r="G7" s="6" t="s">
        <v>19</v>
      </c>
      <c r="H7" s="6" t="s">
        <v>19</v>
      </c>
      <c r="I7" s="6" t="s">
        <v>19</v>
      </c>
      <c r="J7" s="7" t="s">
        <v>21</v>
      </c>
      <c r="K7" s="12" t="s">
        <v>22</v>
      </c>
      <c r="L7" s="13" t="s">
        <v>22</v>
      </c>
    </row>
    <row r="8" spans="1:12" x14ac:dyDescent="0.2">
      <c r="A8" s="29" t="s">
        <v>23</v>
      </c>
      <c r="B8" s="43">
        <v>2004</v>
      </c>
      <c r="C8" s="44">
        <v>113.64</v>
      </c>
      <c r="D8" s="45">
        <v>117.87</v>
      </c>
      <c r="E8" s="45">
        <v>120.36</v>
      </c>
      <c r="F8" s="46">
        <v>94.03</v>
      </c>
      <c r="G8" s="45">
        <v>117.55</v>
      </c>
      <c r="H8" s="45">
        <v>123.4</v>
      </c>
      <c r="I8" s="45">
        <v>125.87</v>
      </c>
      <c r="J8" s="47">
        <v>94.03</v>
      </c>
      <c r="K8" s="44">
        <v>287.8</v>
      </c>
      <c r="L8" s="48">
        <v>288.60000000000002</v>
      </c>
    </row>
    <row r="9" spans="1:12" x14ac:dyDescent="0.2">
      <c r="A9" s="29" t="s">
        <v>24</v>
      </c>
      <c r="B9" s="43">
        <v>2004</v>
      </c>
      <c r="C9" s="44">
        <v>117.55</v>
      </c>
      <c r="D9" s="45">
        <v>123.4</v>
      </c>
      <c r="E9" s="45">
        <v>125.87</v>
      </c>
      <c r="F9" s="46">
        <v>94.03</v>
      </c>
      <c r="G9" s="45">
        <v>117.4</v>
      </c>
      <c r="H9" s="45">
        <v>123</v>
      </c>
      <c r="I9" s="45">
        <v>125.36</v>
      </c>
      <c r="J9" s="47">
        <v>94.03</v>
      </c>
      <c r="K9" s="29">
        <v>288.60000000000002</v>
      </c>
      <c r="L9" s="49">
        <v>289.5</v>
      </c>
    </row>
    <row r="10" spans="1:12" x14ac:dyDescent="0.2">
      <c r="A10" s="29" t="s">
        <v>25</v>
      </c>
      <c r="B10" s="42">
        <v>2004</v>
      </c>
      <c r="C10" s="45">
        <v>117.4</v>
      </c>
      <c r="D10" s="45">
        <v>123</v>
      </c>
      <c r="E10" s="45">
        <v>125.36</v>
      </c>
      <c r="F10" s="46">
        <v>94.03</v>
      </c>
      <c r="G10" s="45">
        <v>116.57</v>
      </c>
      <c r="H10" s="45">
        <v>121.99</v>
      </c>
      <c r="I10" s="45">
        <v>124.39</v>
      </c>
      <c r="J10" s="47">
        <v>94.03</v>
      </c>
      <c r="K10" s="29">
        <v>289.5</v>
      </c>
      <c r="L10" s="49">
        <v>292.2</v>
      </c>
    </row>
    <row r="11" spans="1:12" x14ac:dyDescent="0.2">
      <c r="A11" s="29" t="s">
        <v>26</v>
      </c>
      <c r="B11" s="42">
        <v>2004</v>
      </c>
      <c r="C11" s="45">
        <v>116.57</v>
      </c>
      <c r="D11" s="45">
        <v>121.99</v>
      </c>
      <c r="E11" s="45">
        <v>124.39</v>
      </c>
      <c r="F11" s="46">
        <v>94.03</v>
      </c>
      <c r="G11" s="45">
        <v>118.26</v>
      </c>
      <c r="H11" s="45">
        <v>123.43</v>
      </c>
      <c r="I11" s="45">
        <v>126.1</v>
      </c>
      <c r="J11" s="47">
        <v>94.03</v>
      </c>
      <c r="K11" s="29">
        <v>292.2</v>
      </c>
      <c r="L11" s="49">
        <v>293.3</v>
      </c>
    </row>
    <row r="12" spans="1:12" x14ac:dyDescent="0.2">
      <c r="A12" s="29" t="s">
        <v>27</v>
      </c>
      <c r="B12" s="42">
        <v>2004</v>
      </c>
      <c r="C12" s="45">
        <v>118.26</v>
      </c>
      <c r="D12" s="45">
        <v>123.43</v>
      </c>
      <c r="E12" s="45">
        <v>126.1</v>
      </c>
      <c r="F12" s="46">
        <v>94.03</v>
      </c>
      <c r="G12" s="45">
        <v>119.26</v>
      </c>
      <c r="H12" s="45">
        <v>124.21</v>
      </c>
      <c r="I12" s="45">
        <v>127.01</v>
      </c>
      <c r="J12" s="47">
        <v>94.03</v>
      </c>
      <c r="K12" s="29">
        <v>293.3</v>
      </c>
      <c r="L12" s="49">
        <v>299.8</v>
      </c>
    </row>
    <row r="13" spans="1:12" x14ac:dyDescent="0.2">
      <c r="A13" s="29" t="s">
        <v>28</v>
      </c>
      <c r="B13" s="42">
        <v>2004</v>
      </c>
      <c r="C13" s="45">
        <v>119.26</v>
      </c>
      <c r="D13" s="45">
        <v>124.21</v>
      </c>
      <c r="E13" s="45">
        <v>127.01</v>
      </c>
      <c r="F13" s="46">
        <v>94.03</v>
      </c>
      <c r="G13" s="28">
        <v>121.11</v>
      </c>
      <c r="H13" s="28">
        <v>125.29</v>
      </c>
      <c r="I13" s="28">
        <v>127.79</v>
      </c>
      <c r="J13" s="35">
        <v>97.09</v>
      </c>
      <c r="K13" s="29">
        <v>299.8</v>
      </c>
      <c r="L13" s="49">
        <v>300.8</v>
      </c>
    </row>
    <row r="14" spans="1:12" x14ac:dyDescent="0.2">
      <c r="A14" s="29" t="s">
        <v>29</v>
      </c>
      <c r="B14" s="42">
        <v>2004</v>
      </c>
      <c r="C14" s="28">
        <v>121.11</v>
      </c>
      <c r="D14" s="28">
        <v>125.29</v>
      </c>
      <c r="E14" s="28">
        <v>127.79</v>
      </c>
      <c r="F14" s="40">
        <v>97.09</v>
      </c>
      <c r="G14" s="28">
        <v>121.15</v>
      </c>
      <c r="H14" s="28">
        <v>125.37</v>
      </c>
      <c r="I14" s="28">
        <v>128.01</v>
      </c>
      <c r="J14" s="35">
        <v>97.09</v>
      </c>
      <c r="K14" s="29">
        <v>300.8</v>
      </c>
      <c r="L14" s="49">
        <v>301.7</v>
      </c>
    </row>
    <row r="15" spans="1:12" x14ac:dyDescent="0.2">
      <c r="A15" s="29" t="s">
        <v>30</v>
      </c>
      <c r="B15" s="42">
        <v>2004</v>
      </c>
      <c r="C15" s="28">
        <v>121.15</v>
      </c>
      <c r="D15" s="28">
        <v>125.37</v>
      </c>
      <c r="E15" s="28">
        <v>128.01</v>
      </c>
      <c r="F15" s="40">
        <v>97.09</v>
      </c>
      <c r="G15" s="28">
        <v>121.64</v>
      </c>
      <c r="H15" s="28">
        <v>125.72</v>
      </c>
      <c r="I15" s="28">
        <v>128.36000000000001</v>
      </c>
      <c r="J15" s="35">
        <v>97.09</v>
      </c>
      <c r="K15" s="29">
        <v>301.7</v>
      </c>
      <c r="L15" s="49">
        <v>302.10000000000002</v>
      </c>
    </row>
    <row r="16" spans="1:12" x14ac:dyDescent="0.2">
      <c r="A16" s="29" t="s">
        <v>31</v>
      </c>
      <c r="B16" s="42">
        <v>2004</v>
      </c>
      <c r="C16" s="28">
        <v>121.64</v>
      </c>
      <c r="D16" s="28">
        <v>125.72</v>
      </c>
      <c r="E16" s="28">
        <v>128.36000000000001</v>
      </c>
      <c r="F16" s="40">
        <v>97.09</v>
      </c>
      <c r="G16" s="28">
        <v>121.48</v>
      </c>
      <c r="H16" s="28">
        <v>125.98</v>
      </c>
      <c r="I16" s="28">
        <v>128.44</v>
      </c>
      <c r="J16" s="35">
        <v>97.09</v>
      </c>
      <c r="K16" s="29">
        <v>302.10000000000002</v>
      </c>
      <c r="L16" s="49">
        <v>302.3</v>
      </c>
    </row>
    <row r="17" spans="1:12" x14ac:dyDescent="0.2">
      <c r="A17" s="29" t="s">
        <v>32</v>
      </c>
      <c r="B17" s="42">
        <v>2004</v>
      </c>
      <c r="C17" s="28">
        <v>121.48</v>
      </c>
      <c r="D17" s="28">
        <v>125.98</v>
      </c>
      <c r="E17" s="28">
        <v>128.44</v>
      </c>
      <c r="F17" s="40">
        <v>97.09</v>
      </c>
      <c r="G17" s="28">
        <v>121.44</v>
      </c>
      <c r="H17" s="28">
        <v>126.05</v>
      </c>
      <c r="I17" s="28">
        <v>128.47999999999999</v>
      </c>
      <c r="J17" s="35">
        <v>97.09</v>
      </c>
      <c r="K17" s="29">
        <v>302.3</v>
      </c>
      <c r="L17" s="49">
        <v>303.89999999999998</v>
      </c>
    </row>
    <row r="18" spans="1:12" x14ac:dyDescent="0.2">
      <c r="A18" s="29" t="s">
        <v>33</v>
      </c>
      <c r="B18" s="42">
        <v>2004</v>
      </c>
      <c r="C18" s="28">
        <v>121.44</v>
      </c>
      <c r="D18" s="28">
        <v>126.05</v>
      </c>
      <c r="E18" s="28">
        <v>128.47999999999999</v>
      </c>
      <c r="F18" s="40">
        <v>97.09</v>
      </c>
      <c r="G18" s="28">
        <v>121.4</v>
      </c>
      <c r="H18" s="28">
        <v>126.12</v>
      </c>
      <c r="I18" s="28">
        <v>128.41999999999999</v>
      </c>
      <c r="J18" s="35">
        <v>97.09</v>
      </c>
      <c r="K18" s="29">
        <v>303.89999999999998</v>
      </c>
      <c r="L18" s="49">
        <v>304.8</v>
      </c>
    </row>
    <row r="19" spans="1:12" x14ac:dyDescent="0.2">
      <c r="A19" s="29" t="s">
        <v>34</v>
      </c>
      <c r="B19" s="42">
        <v>2004</v>
      </c>
      <c r="C19" s="28">
        <v>121.4</v>
      </c>
      <c r="D19" s="28">
        <v>126.12</v>
      </c>
      <c r="E19" s="28">
        <v>128.41999999999999</v>
      </c>
      <c r="F19" s="40">
        <v>97.09</v>
      </c>
      <c r="G19" s="28">
        <v>120.41</v>
      </c>
      <c r="H19" s="28">
        <v>125.46</v>
      </c>
      <c r="I19" s="28">
        <v>127.15</v>
      </c>
      <c r="J19" s="35">
        <v>97.09</v>
      </c>
      <c r="K19" s="29">
        <v>304.8</v>
      </c>
      <c r="L19" s="49">
        <v>304.7</v>
      </c>
    </row>
    <row r="20" spans="1:12" x14ac:dyDescent="0.2">
      <c r="A20" s="18" t="s">
        <v>35</v>
      </c>
      <c r="B20" s="20">
        <v>2004</v>
      </c>
      <c r="C20" s="45"/>
      <c r="D20" s="45"/>
      <c r="E20" s="45"/>
      <c r="F20" s="50"/>
      <c r="G20" s="3">
        <f>AVERAGE(G8:G19)</f>
        <v>119.80583333333334</v>
      </c>
      <c r="H20" s="3">
        <f>AVERAGE(H8:H19)</f>
        <v>124.66833333333334</v>
      </c>
      <c r="I20" s="3">
        <f>AVERAGE(I8:I19)</f>
        <v>127.11500000000001</v>
      </c>
      <c r="J20" s="22">
        <f>AVERAGE(J8:J19)</f>
        <v>95.814999999999998</v>
      </c>
      <c r="K20" s="10"/>
      <c r="L20" s="11">
        <f>AVERAGE(L8:L19)</f>
        <v>298.64166666666665</v>
      </c>
    </row>
    <row r="21" spans="1:12" x14ac:dyDescent="0.2">
      <c r="A21" s="29"/>
      <c r="B21" s="42"/>
      <c r="C21" s="43"/>
      <c r="D21" s="43"/>
      <c r="E21" s="43"/>
      <c r="F21" s="50"/>
      <c r="G21" s="28"/>
      <c r="H21" s="28"/>
      <c r="I21" s="28"/>
      <c r="J21" s="35"/>
      <c r="K21" s="31"/>
      <c r="L21" s="49"/>
    </row>
    <row r="22" spans="1:12" x14ac:dyDescent="0.2">
      <c r="A22" s="29" t="s">
        <v>23</v>
      </c>
      <c r="B22" s="42">
        <v>2005</v>
      </c>
      <c r="C22" s="28">
        <v>120.41</v>
      </c>
      <c r="D22" s="28">
        <v>125.46</v>
      </c>
      <c r="E22" s="28">
        <v>127.15</v>
      </c>
      <c r="F22" s="40">
        <v>97.09</v>
      </c>
      <c r="G22" s="28">
        <v>120.71</v>
      </c>
      <c r="H22" s="28">
        <v>125.96</v>
      </c>
      <c r="I22" s="28">
        <v>127.7</v>
      </c>
      <c r="J22" s="51">
        <v>100</v>
      </c>
      <c r="K22" s="31">
        <v>304.7</v>
      </c>
      <c r="L22" s="49">
        <v>313.3</v>
      </c>
    </row>
    <row r="23" spans="1:12" x14ac:dyDescent="0.2">
      <c r="A23" s="29" t="s">
        <v>24</v>
      </c>
      <c r="B23" s="42">
        <v>2005</v>
      </c>
      <c r="C23" s="28">
        <v>120.71</v>
      </c>
      <c r="D23" s="28">
        <v>125.96</v>
      </c>
      <c r="E23" s="28">
        <v>127.7</v>
      </c>
      <c r="F23" s="28">
        <v>100</v>
      </c>
      <c r="G23" s="28">
        <v>120</v>
      </c>
      <c r="H23" s="28">
        <v>125.56</v>
      </c>
      <c r="I23" s="28">
        <v>127.3</v>
      </c>
      <c r="J23" s="51">
        <v>100</v>
      </c>
      <c r="K23" s="31">
        <v>313.3</v>
      </c>
      <c r="L23" s="35">
        <v>313</v>
      </c>
    </row>
    <row r="24" spans="1:12" x14ac:dyDescent="0.2">
      <c r="A24" s="29" t="s">
        <v>25</v>
      </c>
      <c r="B24" s="43">
        <v>2005</v>
      </c>
      <c r="C24" s="37">
        <v>120</v>
      </c>
      <c r="D24" s="28">
        <v>125.56</v>
      </c>
      <c r="E24" s="28">
        <v>127.3</v>
      </c>
      <c r="F24" s="52">
        <v>100</v>
      </c>
      <c r="G24" s="28">
        <v>120.03</v>
      </c>
      <c r="H24" s="28">
        <v>125.57</v>
      </c>
      <c r="I24" s="28">
        <v>127.29</v>
      </c>
      <c r="J24" s="28">
        <v>100</v>
      </c>
      <c r="K24" s="53">
        <v>313</v>
      </c>
      <c r="L24" s="49">
        <v>312.8</v>
      </c>
    </row>
    <row r="25" spans="1:12" x14ac:dyDescent="0.2">
      <c r="A25" s="29" t="s">
        <v>36</v>
      </c>
      <c r="B25" s="42">
        <v>2005</v>
      </c>
      <c r="C25" s="28">
        <v>120.03</v>
      </c>
      <c r="D25" s="28">
        <v>125.57</v>
      </c>
      <c r="E25" s="28">
        <v>127.29</v>
      </c>
      <c r="F25" s="28">
        <v>100</v>
      </c>
      <c r="G25" s="28">
        <v>120.27</v>
      </c>
      <c r="H25" s="28">
        <v>125.64</v>
      </c>
      <c r="I25" s="28">
        <v>127.42</v>
      </c>
      <c r="J25" s="34">
        <v>100</v>
      </c>
      <c r="K25" s="31">
        <v>312.8</v>
      </c>
      <c r="L25" s="49">
        <v>312.8</v>
      </c>
    </row>
    <row r="26" spans="1:12" x14ac:dyDescent="0.2">
      <c r="A26" s="29" t="s">
        <v>27</v>
      </c>
      <c r="B26" s="42">
        <v>2005</v>
      </c>
      <c r="C26" s="28">
        <v>120.27</v>
      </c>
      <c r="D26" s="28">
        <v>125.64</v>
      </c>
      <c r="E26" s="28">
        <v>127.42</v>
      </c>
      <c r="F26" s="28">
        <v>100</v>
      </c>
      <c r="G26" s="28">
        <v>123.36</v>
      </c>
      <c r="H26" s="28">
        <v>127.92</v>
      </c>
      <c r="I26" s="28">
        <v>129.34</v>
      </c>
      <c r="J26" s="35">
        <v>100</v>
      </c>
      <c r="K26" s="31">
        <v>312.8</v>
      </c>
      <c r="L26" s="49">
        <v>313.3</v>
      </c>
    </row>
    <row r="27" spans="1:12" x14ac:dyDescent="0.2">
      <c r="A27" s="29" t="s">
        <v>28</v>
      </c>
      <c r="B27" s="42">
        <v>2005</v>
      </c>
      <c r="C27" s="28">
        <v>123.36</v>
      </c>
      <c r="D27" s="28">
        <v>127.92</v>
      </c>
      <c r="E27" s="28">
        <v>129.34</v>
      </c>
      <c r="F27" s="40">
        <v>100</v>
      </c>
      <c r="G27" s="28">
        <v>124.34</v>
      </c>
      <c r="H27" s="28">
        <v>129.31</v>
      </c>
      <c r="I27" s="28">
        <v>129.47</v>
      </c>
      <c r="J27" s="35">
        <v>100</v>
      </c>
      <c r="K27" s="28">
        <v>313.3</v>
      </c>
      <c r="L27" s="49">
        <v>313.39999999999998</v>
      </c>
    </row>
    <row r="28" spans="1:12" x14ac:dyDescent="0.2">
      <c r="A28" s="29" t="s">
        <v>29</v>
      </c>
      <c r="B28" s="42">
        <v>2005</v>
      </c>
      <c r="C28" s="28">
        <v>124.34</v>
      </c>
      <c r="D28" s="28">
        <v>129.31</v>
      </c>
      <c r="E28" s="28">
        <v>129.47</v>
      </c>
      <c r="F28" s="40">
        <v>100</v>
      </c>
      <c r="G28" s="28">
        <v>124.55</v>
      </c>
      <c r="H28" s="28">
        <v>136.19</v>
      </c>
      <c r="I28" s="28">
        <v>131.15</v>
      </c>
      <c r="J28" s="35">
        <v>100</v>
      </c>
      <c r="K28" s="31">
        <v>313.39999999999998</v>
      </c>
      <c r="L28" s="49">
        <v>312.89999999999998</v>
      </c>
    </row>
    <row r="29" spans="1:12" x14ac:dyDescent="0.2">
      <c r="A29" s="29" t="s">
        <v>30</v>
      </c>
      <c r="B29" s="42">
        <v>2005</v>
      </c>
      <c r="C29" s="28">
        <v>124.55</v>
      </c>
      <c r="D29" s="28">
        <v>136.19</v>
      </c>
      <c r="E29" s="28">
        <v>131.15</v>
      </c>
      <c r="F29" s="40">
        <v>100</v>
      </c>
      <c r="G29" s="28">
        <v>125.18</v>
      </c>
      <c r="H29" s="28">
        <v>136.71</v>
      </c>
      <c r="I29" s="28">
        <v>131.51</v>
      </c>
      <c r="J29" s="35">
        <v>100</v>
      </c>
      <c r="K29" s="28">
        <v>312.89999999999998</v>
      </c>
      <c r="L29" s="49">
        <v>315.10000000000002</v>
      </c>
    </row>
    <row r="30" spans="1:12" x14ac:dyDescent="0.2">
      <c r="A30" s="29" t="s">
        <v>31</v>
      </c>
      <c r="B30" s="42">
        <v>2005</v>
      </c>
      <c r="C30" s="28">
        <v>125.18</v>
      </c>
      <c r="D30" s="28">
        <v>136.71</v>
      </c>
      <c r="E30" s="28">
        <v>131.51</v>
      </c>
      <c r="F30" s="40">
        <v>100</v>
      </c>
      <c r="G30" s="28">
        <v>126.98</v>
      </c>
      <c r="H30" s="28">
        <v>138.08000000000001</v>
      </c>
      <c r="I30" s="28">
        <v>132.51</v>
      </c>
      <c r="J30" s="35">
        <v>100</v>
      </c>
      <c r="K30" s="31">
        <v>315.10000000000002</v>
      </c>
      <c r="L30" s="49">
        <v>316.3</v>
      </c>
    </row>
    <row r="31" spans="1:12" x14ac:dyDescent="0.2">
      <c r="A31" s="29" t="s">
        <v>32</v>
      </c>
      <c r="B31" s="42">
        <v>2005</v>
      </c>
      <c r="C31" s="28">
        <v>126.98</v>
      </c>
      <c r="D31" s="28">
        <v>138.08000000000001</v>
      </c>
      <c r="E31" s="28">
        <v>132.51</v>
      </c>
      <c r="F31" s="40">
        <v>100</v>
      </c>
      <c r="G31" s="28">
        <v>125.7</v>
      </c>
      <c r="H31" s="28">
        <v>136.6</v>
      </c>
      <c r="I31" s="28">
        <v>131.57</v>
      </c>
      <c r="J31" s="35">
        <v>100</v>
      </c>
      <c r="K31" s="28">
        <v>316.3</v>
      </c>
      <c r="L31" s="49">
        <v>316.60000000000002</v>
      </c>
    </row>
    <row r="32" spans="1:12" x14ac:dyDescent="0.2">
      <c r="A32" s="29" t="s">
        <v>33</v>
      </c>
      <c r="B32" s="42">
        <v>2005</v>
      </c>
      <c r="C32" s="28">
        <v>125.69</v>
      </c>
      <c r="D32" s="28">
        <v>136.56</v>
      </c>
      <c r="E32" s="28">
        <v>131.57</v>
      </c>
      <c r="F32" s="40">
        <v>100</v>
      </c>
      <c r="G32" s="28">
        <v>123.81</v>
      </c>
      <c r="H32" s="28">
        <v>134.94999999999999</v>
      </c>
      <c r="I32" s="28">
        <v>129.97</v>
      </c>
      <c r="J32" s="35">
        <v>100</v>
      </c>
      <c r="K32" s="31">
        <v>316.60000000000002</v>
      </c>
      <c r="L32" s="49">
        <v>316.60000000000002</v>
      </c>
    </row>
    <row r="33" spans="1:13" x14ac:dyDescent="0.2">
      <c r="A33" s="29" t="s">
        <v>34</v>
      </c>
      <c r="B33" s="42">
        <v>2005</v>
      </c>
      <c r="C33" s="28">
        <v>123.81</v>
      </c>
      <c r="D33" s="28">
        <v>134.94999999999999</v>
      </c>
      <c r="E33" s="28">
        <v>129.97</v>
      </c>
      <c r="F33" s="40">
        <v>100</v>
      </c>
      <c r="G33" s="28">
        <v>123.56</v>
      </c>
      <c r="H33" s="28">
        <v>134.91999999999999</v>
      </c>
      <c r="I33" s="28">
        <v>130.30000000000001</v>
      </c>
      <c r="J33" s="35">
        <v>100</v>
      </c>
      <c r="K33" s="28">
        <v>316.60000000000002</v>
      </c>
      <c r="L33" s="49">
        <v>316.7</v>
      </c>
      <c r="M33" s="31"/>
    </row>
    <row r="34" spans="1:13" x14ac:dyDescent="0.2">
      <c r="A34" s="18" t="s">
        <v>35</v>
      </c>
      <c r="B34" s="20">
        <v>2005</v>
      </c>
      <c r="C34" s="45"/>
      <c r="D34" s="45"/>
      <c r="E34" s="45"/>
      <c r="F34" s="50"/>
      <c r="G34" s="3">
        <f>AVERAGE(G22:G33)</f>
        <v>123.2075</v>
      </c>
      <c r="H34" s="3">
        <f>AVERAGE(H22:H33)</f>
        <v>131.45083333333335</v>
      </c>
      <c r="I34" s="3">
        <f>AVERAGE(I22:I33)</f>
        <v>129.6275</v>
      </c>
      <c r="J34" s="22">
        <f>AVERAGE(J22:J33)</f>
        <v>100</v>
      </c>
      <c r="K34" s="10"/>
      <c r="L34" s="11"/>
      <c r="M34" s="31"/>
    </row>
    <row r="35" spans="1:13" x14ac:dyDescent="0.2">
      <c r="A35" s="29"/>
      <c r="B35" s="42"/>
      <c r="C35" s="43"/>
      <c r="D35" s="43"/>
      <c r="E35" s="43"/>
      <c r="F35" s="50"/>
      <c r="G35" s="28"/>
      <c r="H35" s="28"/>
      <c r="I35" s="28"/>
      <c r="J35" s="35"/>
      <c r="K35" s="31"/>
      <c r="L35" s="49"/>
      <c r="M35" s="31"/>
    </row>
    <row r="36" spans="1:13" x14ac:dyDescent="0.2">
      <c r="A36" s="29" t="s">
        <v>23</v>
      </c>
      <c r="B36" s="42">
        <v>2006</v>
      </c>
      <c r="C36" s="28">
        <v>123.56</v>
      </c>
      <c r="D36" s="28">
        <v>134.91999999999999</v>
      </c>
      <c r="E36" s="28">
        <v>130.30000000000001</v>
      </c>
      <c r="F36" s="40">
        <v>100</v>
      </c>
      <c r="G36" s="28">
        <v>124.54</v>
      </c>
      <c r="H36" s="28">
        <v>135.35</v>
      </c>
      <c r="I36" s="28">
        <v>130.66999999999999</v>
      </c>
      <c r="J36" s="51">
        <v>102.5</v>
      </c>
      <c r="K36" s="31">
        <v>316.7</v>
      </c>
      <c r="L36" s="49">
        <v>325.2</v>
      </c>
      <c r="M36" s="31"/>
    </row>
    <row r="37" spans="1:13" x14ac:dyDescent="0.2">
      <c r="A37" s="29" t="s">
        <v>24</v>
      </c>
      <c r="B37" s="42">
        <v>2006</v>
      </c>
      <c r="C37" s="28">
        <v>124.54</v>
      </c>
      <c r="D37" s="28">
        <v>135.35</v>
      </c>
      <c r="E37" s="28">
        <v>130.66999999999999</v>
      </c>
      <c r="F37" s="52">
        <v>102.5</v>
      </c>
      <c r="G37" s="28">
        <v>125.37</v>
      </c>
      <c r="H37" s="28">
        <v>136.01</v>
      </c>
      <c r="I37" s="28">
        <v>131.18</v>
      </c>
      <c r="J37" s="49">
        <v>102.5</v>
      </c>
      <c r="K37" s="31">
        <v>325.2</v>
      </c>
      <c r="L37" s="49">
        <v>325.3</v>
      </c>
      <c r="M37" s="31"/>
    </row>
    <row r="38" spans="1:13" x14ac:dyDescent="0.2">
      <c r="A38" s="29" t="s">
        <v>25</v>
      </c>
      <c r="B38" s="42">
        <v>2006</v>
      </c>
      <c r="C38" s="28">
        <v>125.37</v>
      </c>
      <c r="D38" s="28">
        <v>136.01</v>
      </c>
      <c r="E38" s="28">
        <v>131.18</v>
      </c>
      <c r="F38" s="31">
        <v>102.5</v>
      </c>
      <c r="G38" s="28">
        <v>125.46</v>
      </c>
      <c r="H38" s="28">
        <v>136.41999999999999</v>
      </c>
      <c r="I38" s="28">
        <v>131.77000000000001</v>
      </c>
      <c r="J38" s="49">
        <v>102.5</v>
      </c>
      <c r="K38" s="31">
        <v>325.3</v>
      </c>
      <c r="L38" s="49">
        <v>325.89999999999998</v>
      </c>
      <c r="M38" s="31"/>
    </row>
    <row r="39" spans="1:13" x14ac:dyDescent="0.2">
      <c r="A39" s="29" t="s">
        <v>36</v>
      </c>
      <c r="B39" s="42">
        <v>2006</v>
      </c>
      <c r="C39" s="28">
        <v>125.46</v>
      </c>
      <c r="D39" s="28">
        <v>136.41999999999999</v>
      </c>
      <c r="E39" s="28">
        <v>131.77000000000001</v>
      </c>
      <c r="F39" s="54">
        <v>102.5</v>
      </c>
      <c r="G39" s="28">
        <v>128.71</v>
      </c>
      <c r="H39" s="28">
        <v>139.63</v>
      </c>
      <c r="I39" s="28">
        <v>135.1</v>
      </c>
      <c r="J39" s="49">
        <v>102.5</v>
      </c>
      <c r="K39" s="31">
        <v>325.89999999999998</v>
      </c>
      <c r="L39" s="49">
        <v>329.4</v>
      </c>
      <c r="M39" s="31"/>
    </row>
    <row r="40" spans="1:13" x14ac:dyDescent="0.2">
      <c r="A40" s="29" t="s">
        <v>27</v>
      </c>
      <c r="B40" s="43">
        <v>2006</v>
      </c>
      <c r="C40" s="37">
        <v>128.71</v>
      </c>
      <c r="D40" s="28">
        <v>139.63</v>
      </c>
      <c r="E40" s="28">
        <v>135.1</v>
      </c>
      <c r="F40" s="54">
        <v>102.5</v>
      </c>
      <c r="G40" s="28">
        <v>130.91999999999999</v>
      </c>
      <c r="H40" s="28">
        <v>143.22</v>
      </c>
      <c r="I40" s="28">
        <v>138.59</v>
      </c>
      <c r="J40" s="49">
        <v>102.5</v>
      </c>
      <c r="K40" s="29">
        <v>329.4</v>
      </c>
      <c r="L40" s="49">
        <v>334.9</v>
      </c>
      <c r="M40" s="29"/>
    </row>
    <row r="41" spans="1:13" x14ac:dyDescent="0.2">
      <c r="A41" s="29" t="s">
        <v>28</v>
      </c>
      <c r="B41" s="42">
        <v>2006</v>
      </c>
      <c r="C41" s="28">
        <v>130.91999999999999</v>
      </c>
      <c r="D41" s="28">
        <v>143.22</v>
      </c>
      <c r="E41" s="28">
        <v>138.59</v>
      </c>
      <c r="F41" s="31">
        <v>102.5</v>
      </c>
      <c r="G41" s="28">
        <v>131.76</v>
      </c>
      <c r="H41" s="28">
        <v>145.44</v>
      </c>
      <c r="I41" s="46">
        <v>141.94999999999999</v>
      </c>
      <c r="J41" s="49">
        <v>102.5</v>
      </c>
      <c r="K41" s="29">
        <v>334.9</v>
      </c>
      <c r="L41" s="49">
        <v>335.8</v>
      </c>
      <c r="M41" s="31"/>
    </row>
    <row r="42" spans="1:13" x14ac:dyDescent="0.2">
      <c r="A42" s="29" t="s">
        <v>29</v>
      </c>
      <c r="B42" s="42">
        <v>2006</v>
      </c>
      <c r="C42" s="46">
        <v>131.76</v>
      </c>
      <c r="D42" s="46">
        <v>145.44</v>
      </c>
      <c r="E42" s="46">
        <v>141.94999999999999</v>
      </c>
      <c r="F42" s="46">
        <v>102.5</v>
      </c>
      <c r="G42" s="28">
        <v>139.53</v>
      </c>
      <c r="H42" s="28">
        <v>153.69</v>
      </c>
      <c r="I42" s="28">
        <v>148.66</v>
      </c>
      <c r="J42" s="49">
        <v>102.5</v>
      </c>
      <c r="K42" s="29">
        <v>335.8</v>
      </c>
      <c r="L42" s="49">
        <v>349.7</v>
      </c>
      <c r="M42" s="31"/>
    </row>
    <row r="43" spans="1:13" x14ac:dyDescent="0.2">
      <c r="A43" s="29" t="s">
        <v>30</v>
      </c>
      <c r="B43" s="42">
        <v>2006</v>
      </c>
      <c r="C43" s="28">
        <v>139.53</v>
      </c>
      <c r="D43" s="28">
        <v>153.69</v>
      </c>
      <c r="E43" s="28">
        <v>148.66</v>
      </c>
      <c r="F43" s="31">
        <v>102.5</v>
      </c>
      <c r="G43" s="45">
        <v>139.63999999999999</v>
      </c>
      <c r="H43" s="45">
        <v>155.30000000000001</v>
      </c>
      <c r="I43" s="45">
        <v>148.38999999999999</v>
      </c>
      <c r="J43" s="46">
        <v>102.96</v>
      </c>
      <c r="K43" s="29">
        <v>349.7</v>
      </c>
      <c r="L43" s="49">
        <v>351.4</v>
      </c>
      <c r="M43" s="31"/>
    </row>
    <row r="44" spans="1:13" x14ac:dyDescent="0.2">
      <c r="A44" s="29" t="s">
        <v>31</v>
      </c>
      <c r="B44" s="42">
        <v>2006</v>
      </c>
      <c r="C44" s="45">
        <v>139.63999999999999</v>
      </c>
      <c r="D44" s="45">
        <v>155.30000000000001</v>
      </c>
      <c r="E44" s="45">
        <v>148.38999999999999</v>
      </c>
      <c r="F44" s="46">
        <v>102.96</v>
      </c>
      <c r="G44" s="28">
        <v>138.74</v>
      </c>
      <c r="H44" s="28">
        <v>154.77000000000001</v>
      </c>
      <c r="I44" s="24">
        <v>147.06</v>
      </c>
      <c r="J44" s="35">
        <v>104.73</v>
      </c>
      <c r="K44" s="31">
        <v>351.4</v>
      </c>
      <c r="L44" s="49">
        <v>352.3</v>
      </c>
      <c r="M44" s="31"/>
    </row>
    <row r="45" spans="1:13" x14ac:dyDescent="0.2">
      <c r="A45" s="29" t="s">
        <v>32</v>
      </c>
      <c r="B45" s="42">
        <v>2006</v>
      </c>
      <c r="C45" s="28">
        <v>138.74</v>
      </c>
      <c r="D45" s="28">
        <v>154.77000000000001</v>
      </c>
      <c r="E45" s="28">
        <v>147.06</v>
      </c>
      <c r="F45" s="40">
        <v>104.73</v>
      </c>
      <c r="G45" s="28">
        <v>136.74</v>
      </c>
      <c r="H45" s="28">
        <v>153.52000000000001</v>
      </c>
      <c r="I45" s="28">
        <v>146.13</v>
      </c>
      <c r="J45" s="35">
        <v>105.44</v>
      </c>
      <c r="K45" s="31">
        <v>352.3</v>
      </c>
      <c r="L45" s="49">
        <v>354.4</v>
      </c>
      <c r="M45" s="31"/>
    </row>
    <row r="46" spans="1:13" x14ac:dyDescent="0.2">
      <c r="A46" s="29" t="s">
        <v>33</v>
      </c>
      <c r="B46" s="42">
        <v>2006</v>
      </c>
      <c r="C46" s="28">
        <v>136.74</v>
      </c>
      <c r="D46" s="28">
        <v>153.52000000000001</v>
      </c>
      <c r="E46" s="28">
        <v>146.13</v>
      </c>
      <c r="F46" s="40">
        <v>105.44</v>
      </c>
      <c r="G46" s="28">
        <v>135.30000000000001</v>
      </c>
      <c r="H46" s="28">
        <v>152.22</v>
      </c>
      <c r="I46" s="28">
        <v>144.69999999999999</v>
      </c>
      <c r="J46" s="35">
        <v>105.98</v>
      </c>
      <c r="K46" s="31">
        <v>354.4</v>
      </c>
      <c r="L46" s="49">
        <f>K47</f>
        <v>355.2</v>
      </c>
      <c r="M46" s="31"/>
    </row>
    <row r="47" spans="1:13" x14ac:dyDescent="0.2">
      <c r="A47" s="29" t="s">
        <v>34</v>
      </c>
      <c r="B47" s="42">
        <v>2006</v>
      </c>
      <c r="C47" s="28">
        <v>135.30000000000001</v>
      </c>
      <c r="D47" s="28">
        <v>152.22</v>
      </c>
      <c r="E47" s="28">
        <v>144.69999999999999</v>
      </c>
      <c r="F47" s="40">
        <v>105.98</v>
      </c>
      <c r="G47" s="28">
        <v>135.35</v>
      </c>
      <c r="H47" s="28">
        <v>152.09</v>
      </c>
      <c r="I47" s="28">
        <v>144.47999999999999</v>
      </c>
      <c r="J47" s="35">
        <v>106.51</v>
      </c>
      <c r="K47" s="31">
        <v>355.2</v>
      </c>
      <c r="L47" s="49">
        <f>K50</f>
        <v>356.3</v>
      </c>
      <c r="M47" s="31"/>
    </row>
    <row r="48" spans="1:13" x14ac:dyDescent="0.2">
      <c r="A48" s="18" t="s">
        <v>37</v>
      </c>
      <c r="B48" s="20">
        <v>2006</v>
      </c>
      <c r="C48" s="43"/>
      <c r="D48" s="43"/>
      <c r="E48" s="43"/>
      <c r="F48" s="43"/>
      <c r="G48" s="23">
        <f>AVERAGE(G36:G47)</f>
        <v>132.67166666666665</v>
      </c>
      <c r="H48" s="23">
        <f>AVERAGE(H36:H47)</f>
        <v>146.47166666666666</v>
      </c>
      <c r="I48" s="23">
        <f>AVERAGE(I36:I47)</f>
        <v>140.72333333333333</v>
      </c>
      <c r="J48" s="23">
        <f>AVERAGE(J36:J47)</f>
        <v>103.59333333333335</v>
      </c>
      <c r="K48" s="29"/>
      <c r="L48" s="49"/>
      <c r="M48" s="31"/>
    </row>
    <row r="49" spans="1:27" x14ac:dyDescent="0.2">
      <c r="A49" s="29"/>
      <c r="B49" s="42"/>
      <c r="C49" s="43"/>
      <c r="D49" s="43"/>
      <c r="E49" s="43"/>
      <c r="F49" s="43"/>
      <c r="G49" s="28"/>
      <c r="H49" s="28"/>
      <c r="I49" s="28"/>
      <c r="J49" s="31"/>
      <c r="K49" s="29"/>
      <c r="L49" s="49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x14ac:dyDescent="0.2">
      <c r="A50" s="29" t="s">
        <v>23</v>
      </c>
      <c r="B50" s="43">
        <v>2007</v>
      </c>
      <c r="C50" s="55">
        <f>G47</f>
        <v>135.35</v>
      </c>
      <c r="D50" s="32">
        <f>H47</f>
        <v>152.09</v>
      </c>
      <c r="E50" s="32">
        <f>I47</f>
        <v>144.47999999999999</v>
      </c>
      <c r="F50" s="32">
        <f>J47</f>
        <v>106.51</v>
      </c>
      <c r="G50" s="28">
        <v>136.54</v>
      </c>
      <c r="H50" s="28">
        <v>153.44</v>
      </c>
      <c r="I50" s="28">
        <v>147.69999999999999</v>
      </c>
      <c r="J50" s="35">
        <v>106.72</v>
      </c>
      <c r="K50" s="29">
        <v>356.3</v>
      </c>
      <c r="L50" s="49">
        <f t="shared" ref="L50:L55" si="0">K51</f>
        <v>364.5</v>
      </c>
      <c r="M50" s="29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x14ac:dyDescent="0.2">
      <c r="A51" s="29" t="s">
        <v>24</v>
      </c>
      <c r="B51" s="43">
        <v>2007</v>
      </c>
      <c r="C51" s="55">
        <f t="shared" ref="C51:F53" si="1">G50</f>
        <v>136.54</v>
      </c>
      <c r="D51" s="32">
        <f t="shared" si="1"/>
        <v>153.44</v>
      </c>
      <c r="E51" s="32">
        <f t="shared" si="1"/>
        <v>147.69999999999999</v>
      </c>
      <c r="F51" s="32">
        <f t="shared" si="1"/>
        <v>106.72</v>
      </c>
      <c r="G51" s="28">
        <v>136.09</v>
      </c>
      <c r="H51" s="28">
        <v>152.66</v>
      </c>
      <c r="I51" s="28">
        <v>147</v>
      </c>
      <c r="J51" s="35">
        <v>106.65</v>
      </c>
      <c r="K51" s="29">
        <v>364.5</v>
      </c>
      <c r="L51" s="49">
        <f t="shared" si="0"/>
        <v>368.2</v>
      </c>
      <c r="M51" s="29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x14ac:dyDescent="0.2">
      <c r="A52" s="29" t="s">
        <v>25</v>
      </c>
      <c r="B52" s="43">
        <v>2007</v>
      </c>
      <c r="C52" s="55">
        <f t="shared" si="1"/>
        <v>136.09</v>
      </c>
      <c r="D52" s="32">
        <f t="shared" si="1"/>
        <v>152.66</v>
      </c>
      <c r="E52" s="32">
        <f t="shared" si="1"/>
        <v>147</v>
      </c>
      <c r="F52" s="32">
        <f t="shared" si="1"/>
        <v>106.65</v>
      </c>
      <c r="G52" s="28">
        <v>136.35</v>
      </c>
      <c r="H52" s="28">
        <v>152.83000000000001</v>
      </c>
      <c r="I52" s="28">
        <v>145.96</v>
      </c>
      <c r="J52" s="35">
        <v>110.44</v>
      </c>
      <c r="K52" s="29">
        <v>368.2</v>
      </c>
      <c r="L52" s="34">
        <f t="shared" si="0"/>
        <v>369</v>
      </c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x14ac:dyDescent="0.2">
      <c r="A53" s="29" t="s">
        <v>36</v>
      </c>
      <c r="B53" s="42">
        <v>2007</v>
      </c>
      <c r="C53" s="32">
        <f t="shared" ref="C53:C58" si="2">G52</f>
        <v>136.35</v>
      </c>
      <c r="D53" s="32">
        <f t="shared" si="1"/>
        <v>152.83000000000001</v>
      </c>
      <c r="E53" s="32">
        <f t="shared" si="1"/>
        <v>145.96</v>
      </c>
      <c r="F53" s="32">
        <f t="shared" si="1"/>
        <v>110.44</v>
      </c>
      <c r="G53" s="28">
        <v>137.34</v>
      </c>
      <c r="H53" s="28">
        <v>153.87</v>
      </c>
      <c r="I53" s="28">
        <v>146.36000000000001</v>
      </c>
      <c r="J53" s="35">
        <v>110.73</v>
      </c>
      <c r="K53" s="37">
        <v>369</v>
      </c>
      <c r="L53" s="34">
        <f t="shared" si="0"/>
        <v>370.3</v>
      </c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x14ac:dyDescent="0.2">
      <c r="A54" s="29" t="s">
        <v>27</v>
      </c>
      <c r="B54" s="42">
        <v>2007</v>
      </c>
      <c r="C54" s="32">
        <f t="shared" si="2"/>
        <v>137.34</v>
      </c>
      <c r="D54" s="32">
        <f t="shared" ref="D54:F55" si="3">H53</f>
        <v>153.87</v>
      </c>
      <c r="E54" s="32">
        <f t="shared" si="3"/>
        <v>146.36000000000001</v>
      </c>
      <c r="F54" s="32">
        <f t="shared" si="3"/>
        <v>110.73</v>
      </c>
      <c r="G54" s="28">
        <v>140.27000000000001</v>
      </c>
      <c r="H54" s="28">
        <v>156.12</v>
      </c>
      <c r="I54" s="28">
        <v>147.69</v>
      </c>
      <c r="J54" s="35">
        <v>111.05</v>
      </c>
      <c r="K54" s="37">
        <v>370.3</v>
      </c>
      <c r="L54" s="34">
        <f t="shared" si="0"/>
        <v>370.2</v>
      </c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x14ac:dyDescent="0.2">
      <c r="A55" s="29" t="s">
        <v>28</v>
      </c>
      <c r="B55" s="42">
        <v>2007</v>
      </c>
      <c r="C55" s="32">
        <f t="shared" si="2"/>
        <v>140.27000000000001</v>
      </c>
      <c r="D55" s="32">
        <f t="shared" si="3"/>
        <v>156.12</v>
      </c>
      <c r="E55" s="32">
        <f t="shared" si="3"/>
        <v>147.69</v>
      </c>
      <c r="F55" s="32">
        <f t="shared" si="3"/>
        <v>111.05</v>
      </c>
      <c r="G55" s="28">
        <v>142.27000000000001</v>
      </c>
      <c r="H55" s="28">
        <v>158.03</v>
      </c>
      <c r="I55" s="28">
        <v>149.77000000000001</v>
      </c>
      <c r="J55" s="35">
        <v>111.54</v>
      </c>
      <c r="K55" s="29">
        <v>370.2</v>
      </c>
      <c r="L55" s="34">
        <f t="shared" si="0"/>
        <v>370.9</v>
      </c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x14ac:dyDescent="0.2">
      <c r="A56" s="29" t="s">
        <v>29</v>
      </c>
      <c r="B56" s="42">
        <v>2007</v>
      </c>
      <c r="C56" s="32">
        <f t="shared" si="2"/>
        <v>142.27000000000001</v>
      </c>
      <c r="D56" s="32">
        <f t="shared" ref="D56:F57" si="4">H55</f>
        <v>158.03</v>
      </c>
      <c r="E56" s="32">
        <f t="shared" si="4"/>
        <v>149.77000000000001</v>
      </c>
      <c r="F56" s="32">
        <f t="shared" si="4"/>
        <v>111.54</v>
      </c>
      <c r="G56" s="28">
        <v>142.82</v>
      </c>
      <c r="H56" s="28">
        <v>158.16999999999999</v>
      </c>
      <c r="I56" s="28">
        <v>149.9</v>
      </c>
      <c r="J56" s="35">
        <v>112.36</v>
      </c>
      <c r="K56" s="29">
        <v>370.9</v>
      </c>
      <c r="L56" s="34">
        <f>K57</f>
        <v>372</v>
      </c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x14ac:dyDescent="0.2">
      <c r="A57" s="29" t="s">
        <v>30</v>
      </c>
      <c r="B57" s="42">
        <v>2007</v>
      </c>
      <c r="C57" s="32">
        <f t="shared" si="2"/>
        <v>142.82</v>
      </c>
      <c r="D57" s="32">
        <f t="shared" si="4"/>
        <v>158.16999999999999</v>
      </c>
      <c r="E57" s="32">
        <f t="shared" si="4"/>
        <v>149.9</v>
      </c>
      <c r="F57" s="32">
        <f t="shared" si="4"/>
        <v>112.36</v>
      </c>
      <c r="G57" s="28">
        <v>142.84</v>
      </c>
      <c r="H57" s="28">
        <v>158.43</v>
      </c>
      <c r="I57" s="28">
        <v>150.21</v>
      </c>
      <c r="J57" s="35">
        <v>113.1</v>
      </c>
      <c r="K57" s="53">
        <v>372</v>
      </c>
      <c r="L57" s="34">
        <f>K58</f>
        <v>375.2</v>
      </c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x14ac:dyDescent="0.2">
      <c r="A58" s="29" t="s">
        <v>31</v>
      </c>
      <c r="B58" s="42">
        <v>2007</v>
      </c>
      <c r="C58" s="32">
        <f t="shared" si="2"/>
        <v>142.84</v>
      </c>
      <c r="D58" s="32">
        <f t="shared" ref="D58:F59" si="5">H57</f>
        <v>158.43</v>
      </c>
      <c r="E58" s="32">
        <f t="shared" si="5"/>
        <v>150.21</v>
      </c>
      <c r="F58" s="32">
        <f t="shared" si="5"/>
        <v>113.1</v>
      </c>
      <c r="G58" s="28">
        <v>143.72</v>
      </c>
      <c r="H58" s="28">
        <v>159.19999999999999</v>
      </c>
      <c r="I58" s="28">
        <v>151</v>
      </c>
      <c r="J58" s="35">
        <v>113.39</v>
      </c>
      <c r="K58" s="28">
        <v>375.2</v>
      </c>
      <c r="L58" s="34">
        <f>K59</f>
        <v>376.9</v>
      </c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x14ac:dyDescent="0.2">
      <c r="A59" s="29" t="s">
        <v>32</v>
      </c>
      <c r="B59" s="42">
        <v>2007</v>
      </c>
      <c r="C59" s="32">
        <f>G58</f>
        <v>143.72</v>
      </c>
      <c r="D59" s="32">
        <f t="shared" si="5"/>
        <v>159.19999999999999</v>
      </c>
      <c r="E59" s="32">
        <f t="shared" si="5"/>
        <v>151</v>
      </c>
      <c r="F59" s="32">
        <f t="shared" si="5"/>
        <v>113.39</v>
      </c>
      <c r="G59" s="28">
        <v>144.16</v>
      </c>
      <c r="H59" s="28">
        <v>159.9</v>
      </c>
      <c r="I59" s="28">
        <v>151.49</v>
      </c>
      <c r="J59" s="35">
        <v>113.85</v>
      </c>
      <c r="K59" s="28">
        <v>376.9</v>
      </c>
      <c r="L59" s="34">
        <f>K60</f>
        <v>376.7</v>
      </c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x14ac:dyDescent="0.2">
      <c r="A60" s="29" t="s">
        <v>33</v>
      </c>
      <c r="B60" s="42">
        <v>2007</v>
      </c>
      <c r="C60" s="32">
        <f>G59</f>
        <v>144.16</v>
      </c>
      <c r="D60" s="32">
        <f t="shared" ref="D60:F61" si="6">H59</f>
        <v>159.9</v>
      </c>
      <c r="E60" s="32">
        <f t="shared" si="6"/>
        <v>151.49</v>
      </c>
      <c r="F60" s="32">
        <f t="shared" si="6"/>
        <v>113.85</v>
      </c>
      <c r="G60" s="28">
        <v>144.85</v>
      </c>
      <c r="H60" s="28">
        <v>160.72</v>
      </c>
      <c r="I60" s="28">
        <v>152.07</v>
      </c>
      <c r="J60" s="35">
        <v>114.56</v>
      </c>
      <c r="K60" s="28">
        <v>376.7</v>
      </c>
      <c r="L60" s="34">
        <f>K61</f>
        <v>377.7</v>
      </c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x14ac:dyDescent="0.2">
      <c r="A61" s="29" t="s">
        <v>34</v>
      </c>
      <c r="B61" s="42">
        <v>2007</v>
      </c>
      <c r="C61" s="32">
        <f>G60</f>
        <v>144.85</v>
      </c>
      <c r="D61" s="32">
        <f t="shared" si="6"/>
        <v>160.72</v>
      </c>
      <c r="E61" s="32">
        <f t="shared" si="6"/>
        <v>152.07</v>
      </c>
      <c r="F61" s="32">
        <f t="shared" si="6"/>
        <v>114.56</v>
      </c>
      <c r="G61" s="28">
        <v>148.22999999999999</v>
      </c>
      <c r="H61" s="28">
        <v>163.34</v>
      </c>
      <c r="I61" s="28">
        <v>154.35</v>
      </c>
      <c r="J61" s="35">
        <v>115.09</v>
      </c>
      <c r="K61" s="28">
        <v>377.7</v>
      </c>
      <c r="L61" s="34">
        <f>K64</f>
        <v>377.9</v>
      </c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x14ac:dyDescent="0.2">
      <c r="A62" s="18" t="s">
        <v>37</v>
      </c>
      <c r="B62" s="20">
        <v>2007</v>
      </c>
      <c r="C62" s="43"/>
      <c r="D62" s="43"/>
      <c r="E62" s="43"/>
      <c r="F62" s="43"/>
      <c r="G62" s="23">
        <f>AVERAGE(G50:G61)</f>
        <v>141.29</v>
      </c>
      <c r="H62" s="23">
        <f>AVERAGE(H50:H61)</f>
        <v>157.22583333333336</v>
      </c>
      <c r="I62" s="23">
        <f>AVERAGE(I50:I61)</f>
        <v>149.45833333333334</v>
      </c>
      <c r="J62" s="26">
        <f>AVERAGE(J50:J61)</f>
        <v>111.62333333333332</v>
      </c>
      <c r="K62" s="31"/>
      <c r="L62" s="49"/>
      <c r="M62" s="31"/>
      <c r="N62" s="25"/>
      <c r="O62" s="31"/>
      <c r="P62" s="31"/>
      <c r="Q62" s="31"/>
      <c r="R62" s="31"/>
      <c r="S62" s="25"/>
      <c r="T62" s="31"/>
      <c r="U62" s="31"/>
      <c r="V62" s="31"/>
      <c r="W62" s="31"/>
      <c r="X62" s="25"/>
      <c r="Y62" s="31"/>
      <c r="Z62" s="31"/>
      <c r="AA62" s="31"/>
    </row>
    <row r="63" spans="1:27" x14ac:dyDescent="0.2">
      <c r="A63" s="29"/>
      <c r="B63" s="42"/>
      <c r="C63" s="43"/>
      <c r="D63" s="43"/>
      <c r="E63" s="43"/>
      <c r="F63" s="43"/>
      <c r="G63" s="28"/>
      <c r="H63" s="28"/>
      <c r="I63" s="28"/>
      <c r="J63" s="49"/>
      <c r="K63" s="31"/>
      <c r="L63" s="49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x14ac:dyDescent="0.2">
      <c r="A64" s="29" t="s">
        <v>23</v>
      </c>
      <c r="B64" s="42">
        <v>2008</v>
      </c>
      <c r="C64" s="32">
        <f>G61</f>
        <v>148.22999999999999</v>
      </c>
      <c r="D64" s="32">
        <f>H61</f>
        <v>163.34</v>
      </c>
      <c r="E64" s="32">
        <f>I61</f>
        <v>154.35</v>
      </c>
      <c r="F64" s="32">
        <f>J61</f>
        <v>115.09</v>
      </c>
      <c r="G64" s="28">
        <v>148.75</v>
      </c>
      <c r="H64" s="28">
        <v>163.89</v>
      </c>
      <c r="I64" s="28">
        <v>154.88</v>
      </c>
      <c r="J64" s="34">
        <v>115.55</v>
      </c>
      <c r="K64" s="28">
        <v>377.9</v>
      </c>
      <c r="L64" s="34">
        <f t="shared" ref="L64:L70" si="7">K65</f>
        <v>381</v>
      </c>
      <c r="M64" s="31"/>
      <c r="N64" s="56"/>
      <c r="O64" s="56"/>
      <c r="P64" s="56"/>
      <c r="Q64" s="56"/>
      <c r="R64" s="31"/>
      <c r="S64" s="56"/>
      <c r="T64" s="56"/>
      <c r="U64" s="56"/>
      <c r="V64" s="56"/>
      <c r="W64" s="31"/>
      <c r="X64" s="56"/>
      <c r="Y64" s="56"/>
      <c r="Z64" s="56"/>
      <c r="AA64" s="56"/>
    </row>
    <row r="65" spans="1:27" x14ac:dyDescent="0.2">
      <c r="A65" s="29" t="s">
        <v>24</v>
      </c>
      <c r="B65" s="42">
        <v>2008</v>
      </c>
      <c r="C65" s="32">
        <f t="shared" ref="C65:F66" si="8">G64</f>
        <v>148.75</v>
      </c>
      <c r="D65" s="32">
        <f t="shared" si="8"/>
        <v>163.89</v>
      </c>
      <c r="E65" s="32">
        <f t="shared" si="8"/>
        <v>154.88</v>
      </c>
      <c r="F65" s="32">
        <f t="shared" si="8"/>
        <v>115.55</v>
      </c>
      <c r="G65" s="28">
        <v>149.57</v>
      </c>
      <c r="H65" s="28">
        <v>164.71</v>
      </c>
      <c r="I65" s="28">
        <v>155.80000000000001</v>
      </c>
      <c r="J65" s="34">
        <v>115.8</v>
      </c>
      <c r="K65" s="28">
        <v>381</v>
      </c>
      <c r="L65" s="34">
        <f t="shared" si="7"/>
        <v>386</v>
      </c>
      <c r="M65" s="31"/>
      <c r="N65" s="56"/>
      <c r="O65" s="56"/>
      <c r="P65" s="56"/>
      <c r="Q65" s="56"/>
      <c r="R65" s="31"/>
      <c r="S65" s="56"/>
      <c r="T65" s="56"/>
      <c r="U65" s="56"/>
      <c r="V65" s="56"/>
      <c r="W65" s="31"/>
      <c r="X65" s="56"/>
      <c r="Y65" s="56"/>
      <c r="Z65" s="56"/>
      <c r="AA65" s="56"/>
    </row>
    <row r="66" spans="1:27" x14ac:dyDescent="0.2">
      <c r="A66" s="29" t="s">
        <v>25</v>
      </c>
      <c r="B66" s="42">
        <v>2008</v>
      </c>
      <c r="C66" s="32">
        <f t="shared" si="8"/>
        <v>149.57</v>
      </c>
      <c r="D66" s="32">
        <f t="shared" si="8"/>
        <v>164.71</v>
      </c>
      <c r="E66" s="32">
        <f t="shared" si="8"/>
        <v>155.80000000000001</v>
      </c>
      <c r="F66" s="32">
        <f t="shared" si="8"/>
        <v>115.8</v>
      </c>
      <c r="G66" s="28">
        <v>157.65</v>
      </c>
      <c r="H66" s="28">
        <v>173.42</v>
      </c>
      <c r="I66" s="28">
        <v>168.76</v>
      </c>
      <c r="J66" s="34">
        <v>117.32</v>
      </c>
      <c r="K66" s="28">
        <v>386</v>
      </c>
      <c r="L66" s="34">
        <f t="shared" si="7"/>
        <v>403.1</v>
      </c>
      <c r="M66" s="31"/>
      <c r="N66" s="56"/>
      <c r="O66" s="56"/>
      <c r="P66" s="56"/>
      <c r="Q66" s="56"/>
      <c r="R66" s="31"/>
      <c r="S66" s="56"/>
      <c r="T66" s="56"/>
      <c r="U66" s="56"/>
      <c r="V66" s="56"/>
      <c r="W66" s="31"/>
      <c r="X66" s="56"/>
      <c r="Y66" s="56"/>
      <c r="Z66" s="56"/>
      <c r="AA66" s="56"/>
    </row>
    <row r="67" spans="1:27" x14ac:dyDescent="0.2">
      <c r="A67" s="29" t="s">
        <v>36</v>
      </c>
      <c r="B67" s="42">
        <v>2008</v>
      </c>
      <c r="C67" s="32">
        <f t="shared" ref="C67:F68" si="9">G66</f>
        <v>157.65</v>
      </c>
      <c r="D67" s="32">
        <f t="shared" si="9"/>
        <v>173.42</v>
      </c>
      <c r="E67" s="32">
        <f t="shared" si="9"/>
        <v>168.76</v>
      </c>
      <c r="F67" s="32">
        <f t="shared" si="9"/>
        <v>117.32</v>
      </c>
      <c r="G67" s="57">
        <v>167.35</v>
      </c>
      <c r="H67" s="57">
        <v>182.24</v>
      </c>
      <c r="I67" s="57">
        <v>178.08</v>
      </c>
      <c r="J67" s="35">
        <v>118.24</v>
      </c>
      <c r="K67" s="28">
        <v>403.1</v>
      </c>
      <c r="L67" s="34">
        <f t="shared" si="7"/>
        <v>416.5</v>
      </c>
      <c r="M67" s="31"/>
      <c r="N67" s="56"/>
      <c r="O67" s="56"/>
      <c r="P67" s="56"/>
      <c r="Q67" s="56"/>
      <c r="R67" s="31"/>
      <c r="S67" s="56"/>
      <c r="T67" s="56"/>
      <c r="U67" s="56"/>
      <c r="V67" s="56"/>
      <c r="W67" s="31"/>
      <c r="X67" s="56"/>
      <c r="Y67" s="56"/>
      <c r="Z67" s="56"/>
      <c r="AA67" s="56"/>
    </row>
    <row r="68" spans="1:27" x14ac:dyDescent="0.2">
      <c r="A68" s="29" t="s">
        <v>27</v>
      </c>
      <c r="B68" s="42">
        <v>2008</v>
      </c>
      <c r="C68" s="32">
        <f t="shared" si="9"/>
        <v>167.35</v>
      </c>
      <c r="D68" s="32">
        <f t="shared" si="9"/>
        <v>182.24</v>
      </c>
      <c r="E68" s="32">
        <f t="shared" si="9"/>
        <v>178.08</v>
      </c>
      <c r="F68" s="32">
        <f t="shared" si="9"/>
        <v>118.24</v>
      </c>
      <c r="G68" s="58">
        <v>171.27</v>
      </c>
      <c r="H68" s="58">
        <v>183.95</v>
      </c>
      <c r="I68" s="58">
        <v>179.41</v>
      </c>
      <c r="J68" s="34">
        <v>119.7</v>
      </c>
      <c r="K68" s="40">
        <v>416.5</v>
      </c>
      <c r="L68" s="34">
        <f t="shared" si="7"/>
        <v>424.7</v>
      </c>
      <c r="M68" s="31"/>
      <c r="N68" s="56"/>
      <c r="O68" s="56"/>
      <c r="P68" s="56"/>
      <c r="Q68" s="56"/>
      <c r="R68" s="31"/>
      <c r="S68" s="56"/>
      <c r="T68" s="56"/>
      <c r="U68" s="56"/>
      <c r="V68" s="56"/>
      <c r="W68" s="31"/>
      <c r="X68" s="56"/>
      <c r="Y68" s="56"/>
      <c r="Z68" s="56"/>
      <c r="AA68" s="56"/>
    </row>
    <row r="69" spans="1:27" x14ac:dyDescent="0.2">
      <c r="A69" s="29" t="s">
        <v>28</v>
      </c>
      <c r="B69" s="42">
        <v>2008</v>
      </c>
      <c r="C69" s="32">
        <f t="shared" ref="C69:F70" si="10">G68</f>
        <v>171.27</v>
      </c>
      <c r="D69" s="32">
        <f t="shared" si="10"/>
        <v>183.95</v>
      </c>
      <c r="E69" s="32">
        <f t="shared" si="10"/>
        <v>179.41</v>
      </c>
      <c r="F69" s="32">
        <f t="shared" si="10"/>
        <v>119.7</v>
      </c>
      <c r="G69" s="28">
        <v>176.1</v>
      </c>
      <c r="H69" s="28">
        <v>188.24</v>
      </c>
      <c r="I69" s="28">
        <v>183.18</v>
      </c>
      <c r="J69" s="34">
        <v>120.72</v>
      </c>
      <c r="K69" s="28">
        <v>424.7</v>
      </c>
      <c r="L69" s="34">
        <f t="shared" si="7"/>
        <v>427.9</v>
      </c>
      <c r="M69" s="31"/>
      <c r="N69" s="56"/>
      <c r="O69" s="56"/>
      <c r="P69" s="56"/>
      <c r="Q69" s="56"/>
      <c r="R69" s="31"/>
      <c r="S69" s="56"/>
      <c r="T69" s="56"/>
      <c r="U69" s="56"/>
      <c r="V69" s="56"/>
      <c r="W69" s="31"/>
      <c r="X69" s="56"/>
      <c r="Y69" s="56"/>
      <c r="Z69" s="56"/>
      <c r="AA69" s="56"/>
    </row>
    <row r="70" spans="1:27" x14ac:dyDescent="0.2">
      <c r="A70" s="29" t="s">
        <v>29</v>
      </c>
      <c r="B70" s="42">
        <v>2008</v>
      </c>
      <c r="C70" s="32">
        <f t="shared" si="10"/>
        <v>176.1</v>
      </c>
      <c r="D70" s="32">
        <f t="shared" si="10"/>
        <v>188.24</v>
      </c>
      <c r="E70" s="32">
        <f t="shared" si="10"/>
        <v>183.18</v>
      </c>
      <c r="F70" s="32">
        <f t="shared" si="10"/>
        <v>120.72</v>
      </c>
      <c r="G70" s="28">
        <v>186.24</v>
      </c>
      <c r="H70" s="28">
        <v>198.81</v>
      </c>
      <c r="I70" s="28">
        <v>194.83</v>
      </c>
      <c r="J70" s="34">
        <v>121.26</v>
      </c>
      <c r="K70" s="28">
        <v>427.9</v>
      </c>
      <c r="L70" s="34">
        <f t="shared" si="7"/>
        <v>440.9</v>
      </c>
      <c r="M70" s="31"/>
      <c r="N70" s="56"/>
      <c r="O70" s="56"/>
      <c r="P70" s="56"/>
      <c r="Q70" s="56"/>
      <c r="R70" s="31"/>
      <c r="S70" s="56"/>
      <c r="T70" s="56"/>
      <c r="U70" s="56"/>
      <c r="V70" s="56"/>
      <c r="W70" s="31"/>
      <c r="X70" s="56"/>
      <c r="Y70" s="56"/>
      <c r="Z70" s="56"/>
      <c r="AA70" s="56"/>
    </row>
    <row r="71" spans="1:27" x14ac:dyDescent="0.2">
      <c r="A71" s="29" t="s">
        <v>30</v>
      </c>
      <c r="B71" s="42">
        <v>2008</v>
      </c>
      <c r="C71" s="32">
        <f t="shared" ref="C71:F72" si="11">G70</f>
        <v>186.24</v>
      </c>
      <c r="D71" s="32">
        <f t="shared" si="11"/>
        <v>198.81</v>
      </c>
      <c r="E71" s="32">
        <f t="shared" si="11"/>
        <v>194.83</v>
      </c>
      <c r="F71" s="32">
        <f t="shared" si="11"/>
        <v>121.26</v>
      </c>
      <c r="G71" s="28">
        <v>183.85</v>
      </c>
      <c r="H71" s="28">
        <v>208.49</v>
      </c>
      <c r="I71" s="28">
        <v>209.23</v>
      </c>
      <c r="J71" s="34">
        <v>122.75</v>
      </c>
      <c r="K71" s="28">
        <v>440.9</v>
      </c>
      <c r="L71" s="49">
        <f>'2006-'!L43</f>
        <v>441.3</v>
      </c>
      <c r="M71" s="31"/>
      <c r="N71" s="56"/>
      <c r="O71" s="56"/>
      <c r="P71" s="56"/>
      <c r="Q71" s="56"/>
      <c r="R71" s="31"/>
      <c r="S71" s="56"/>
      <c r="T71" s="56"/>
      <c r="U71" s="56"/>
      <c r="V71" s="56"/>
      <c r="W71" s="31"/>
      <c r="X71" s="56"/>
      <c r="Y71" s="56"/>
      <c r="Z71" s="56"/>
      <c r="AA71" s="56"/>
    </row>
    <row r="72" spans="1:27" x14ac:dyDescent="0.2">
      <c r="A72" s="29" t="s">
        <v>31</v>
      </c>
      <c r="B72" s="42">
        <v>2008</v>
      </c>
      <c r="C72" s="32">
        <f t="shared" si="11"/>
        <v>183.85</v>
      </c>
      <c r="D72" s="32">
        <f t="shared" si="11"/>
        <v>208.49</v>
      </c>
      <c r="E72" s="32">
        <f t="shared" si="11"/>
        <v>209.23</v>
      </c>
      <c r="F72" s="32">
        <f t="shared" si="11"/>
        <v>122.75</v>
      </c>
      <c r="G72" s="28">
        <f>'2006-'!G44</f>
        <v>180.86</v>
      </c>
      <c r="H72" s="28">
        <f>'2006-'!H44</f>
        <v>206.15</v>
      </c>
      <c r="I72" s="28">
        <f>'2006-'!I44</f>
        <v>207.84</v>
      </c>
      <c r="J72" s="28">
        <f>'2006-'!J44</f>
        <v>123.67</v>
      </c>
      <c r="K72" s="28">
        <f>'2006-'!K44</f>
        <v>441.3</v>
      </c>
      <c r="L72" s="49">
        <f>'2006-'!L44</f>
        <v>447.7</v>
      </c>
      <c r="M72" s="31"/>
      <c r="N72" s="56"/>
      <c r="O72" s="56"/>
      <c r="P72" s="56"/>
      <c r="Q72" s="56"/>
      <c r="R72" s="31"/>
      <c r="S72" s="56"/>
      <c r="T72" s="56"/>
      <c r="U72" s="56"/>
      <c r="V72" s="56"/>
      <c r="W72" s="31"/>
      <c r="X72" s="56"/>
      <c r="Y72" s="56"/>
      <c r="Z72" s="56"/>
      <c r="AA72" s="56"/>
    </row>
    <row r="73" spans="1:27" x14ac:dyDescent="0.2">
      <c r="A73" s="29" t="s">
        <v>32</v>
      </c>
      <c r="B73" s="42">
        <v>2008</v>
      </c>
      <c r="C73" s="32">
        <f t="shared" ref="C73:F74" si="12">G72</f>
        <v>180.86</v>
      </c>
      <c r="D73" s="32">
        <f t="shared" si="12"/>
        <v>206.15</v>
      </c>
      <c r="E73" s="32">
        <f t="shared" si="12"/>
        <v>207.84</v>
      </c>
      <c r="F73" s="32">
        <f t="shared" si="12"/>
        <v>123.67</v>
      </c>
      <c r="G73" s="28">
        <f>'2006-'!G45</f>
        <v>190.86</v>
      </c>
      <c r="H73" s="28">
        <f>'2006-'!H45</f>
        <v>216.66</v>
      </c>
      <c r="I73" s="28">
        <f>'2006-'!I45</f>
        <v>218.75</v>
      </c>
      <c r="J73" s="28">
        <f>'2006-'!J45</f>
        <v>124.23</v>
      </c>
      <c r="K73" s="28">
        <f>'2006-'!K45</f>
        <v>447.7</v>
      </c>
      <c r="L73" s="49">
        <f>'2006-'!L45</f>
        <v>463.8</v>
      </c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1:27" x14ac:dyDescent="0.2">
      <c r="A74" s="29" t="s">
        <v>33</v>
      </c>
      <c r="B74" s="42">
        <v>2008</v>
      </c>
      <c r="C74" s="32">
        <f t="shared" si="12"/>
        <v>190.86</v>
      </c>
      <c r="D74" s="32">
        <f t="shared" si="12"/>
        <v>216.66</v>
      </c>
      <c r="E74" s="32">
        <f t="shared" si="12"/>
        <v>218.75</v>
      </c>
      <c r="F74" s="32">
        <f t="shared" si="12"/>
        <v>124.23</v>
      </c>
      <c r="G74" s="28">
        <f>'2006-'!G46</f>
        <v>195.88</v>
      </c>
      <c r="H74" s="28">
        <f>'2006-'!H46</f>
        <v>222.16</v>
      </c>
      <c r="I74" s="28">
        <f>'2006-'!I46</f>
        <v>224.07</v>
      </c>
      <c r="J74" s="28">
        <f>'2006-'!J46</f>
        <v>124.87</v>
      </c>
      <c r="K74" s="28">
        <f>'2006-'!K46</f>
        <v>463.8</v>
      </c>
      <c r="L74" s="49">
        <f>'2006-'!L46</f>
        <v>478.8</v>
      </c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 spans="1:27" x14ac:dyDescent="0.2">
      <c r="A75" s="29" t="s">
        <v>34</v>
      </c>
      <c r="B75" s="42">
        <v>2008</v>
      </c>
      <c r="C75" s="32">
        <f>G74</f>
        <v>195.88</v>
      </c>
      <c r="D75" s="32">
        <f>H74</f>
        <v>222.16</v>
      </c>
      <c r="E75" s="32">
        <f>I74</f>
        <v>224.07</v>
      </c>
      <c r="F75" s="32">
        <f>J74</f>
        <v>124.87</v>
      </c>
      <c r="G75" s="28">
        <v>196.26</v>
      </c>
      <c r="H75" s="28">
        <v>227.11</v>
      </c>
      <c r="I75" s="28">
        <v>234.04</v>
      </c>
      <c r="J75" s="34">
        <v>125.26</v>
      </c>
      <c r="K75" s="28">
        <v>478.8</v>
      </c>
      <c r="L75" s="49">
        <f>'2006-'!L47</f>
        <v>489.6</v>
      </c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1:27" x14ac:dyDescent="0.2">
      <c r="A76" s="18" t="s">
        <v>35</v>
      </c>
      <c r="B76" s="27">
        <v>2008</v>
      </c>
      <c r="C76" s="43"/>
      <c r="D76" s="43"/>
      <c r="E76" s="43"/>
      <c r="F76" s="43"/>
      <c r="G76" s="23">
        <f>AVERAGE(G64:G75)</f>
        <v>175.38666666666668</v>
      </c>
      <c r="H76" s="23">
        <f>AVERAGE(H64:H75)</f>
        <v>194.65250000000003</v>
      </c>
      <c r="I76" s="23">
        <f>AVERAGE(I64:I75)</f>
        <v>192.40583333333333</v>
      </c>
      <c r="J76" s="23">
        <f>AVERAGE(J64:J75)</f>
        <v>120.78083333333335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8" spans="1:27" x14ac:dyDescent="0.2">
      <c r="A78" s="29" t="s">
        <v>38</v>
      </c>
      <c r="B78" s="42">
        <v>2009</v>
      </c>
      <c r="C78" s="32">
        <f>G75</f>
        <v>196.26</v>
      </c>
      <c r="D78" s="32">
        <f>H75</f>
        <v>227.11</v>
      </c>
      <c r="E78" s="32">
        <f>I75</f>
        <v>234.04</v>
      </c>
      <c r="F78" s="32">
        <f>J75</f>
        <v>125.26</v>
      </c>
      <c r="G78" s="28">
        <v>189.08</v>
      </c>
      <c r="H78" s="28">
        <v>222.07</v>
      </c>
      <c r="I78" s="28">
        <v>223.88</v>
      </c>
      <c r="J78" s="34">
        <v>124.55</v>
      </c>
      <c r="K78" s="28">
        <v>489.6</v>
      </c>
      <c r="L78" s="34">
        <f>K79</f>
        <v>490.1</v>
      </c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pans="1:27" x14ac:dyDescent="0.2">
      <c r="A79" s="29" t="s">
        <v>24</v>
      </c>
      <c r="B79" s="42">
        <v>2009</v>
      </c>
      <c r="C79" s="32">
        <f t="shared" ref="C79:F80" si="13">G78</f>
        <v>189.08</v>
      </c>
      <c r="D79" s="32">
        <f t="shared" si="13"/>
        <v>222.07</v>
      </c>
      <c r="E79" s="32">
        <f t="shared" si="13"/>
        <v>223.88</v>
      </c>
      <c r="F79" s="32">
        <f t="shared" si="13"/>
        <v>124.55</v>
      </c>
      <c r="G79" s="28">
        <v>190.81</v>
      </c>
      <c r="H79" s="28">
        <v>235.55</v>
      </c>
      <c r="I79" s="28">
        <v>242.54</v>
      </c>
      <c r="J79" s="34">
        <v>125.37</v>
      </c>
      <c r="K79" s="28">
        <v>490.1</v>
      </c>
      <c r="L79" s="34">
        <f>K80</f>
        <v>492.5</v>
      </c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x14ac:dyDescent="0.2">
      <c r="A80" s="29" t="s">
        <v>25</v>
      </c>
      <c r="B80" s="42">
        <v>2009</v>
      </c>
      <c r="C80" s="32">
        <f t="shared" si="13"/>
        <v>190.81</v>
      </c>
      <c r="D80" s="32">
        <f t="shared" si="13"/>
        <v>235.55</v>
      </c>
      <c r="E80" s="32">
        <f t="shared" si="13"/>
        <v>242.54</v>
      </c>
      <c r="F80" s="32">
        <f t="shared" si="13"/>
        <v>125.37</v>
      </c>
      <c r="G80" s="28">
        <v>186.59</v>
      </c>
      <c r="H80" s="28">
        <v>227.11</v>
      </c>
      <c r="I80" s="28">
        <v>233.32</v>
      </c>
      <c r="J80" s="28">
        <v>126.11</v>
      </c>
      <c r="K80" s="28">
        <v>492.5</v>
      </c>
      <c r="L80" s="34">
        <f>K81</f>
        <v>490.7</v>
      </c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12" x14ac:dyDescent="0.2">
      <c r="A81" s="29" t="s">
        <v>36</v>
      </c>
      <c r="B81" s="42">
        <v>2009</v>
      </c>
      <c r="C81" s="32">
        <f>G80</f>
        <v>186.59</v>
      </c>
      <c r="D81" s="32">
        <f>H80</f>
        <v>227.11</v>
      </c>
      <c r="E81" s="32">
        <f>I80</f>
        <v>233.32</v>
      </c>
      <c r="F81" s="32">
        <f>J80</f>
        <v>126.11</v>
      </c>
      <c r="G81" s="28">
        <v>187.99</v>
      </c>
      <c r="H81" s="28">
        <v>225.98</v>
      </c>
      <c r="I81" s="28">
        <v>231.72</v>
      </c>
      <c r="J81" s="28">
        <v>126.11</v>
      </c>
      <c r="K81" s="28">
        <v>490.7</v>
      </c>
      <c r="L81" s="31"/>
    </row>
    <row r="82" spans="1:12" x14ac:dyDescent="0.2">
      <c r="A82" s="29" t="s">
        <v>27</v>
      </c>
      <c r="B82" s="42">
        <v>2009</v>
      </c>
      <c r="C82" s="32">
        <f t="shared" ref="C82:F88" si="14">G81</f>
        <v>187.99</v>
      </c>
      <c r="D82" s="32">
        <f t="shared" si="14"/>
        <v>225.98</v>
      </c>
      <c r="E82" s="32">
        <f t="shared" si="14"/>
        <v>231.72</v>
      </c>
      <c r="F82" s="32">
        <f t="shared" si="14"/>
        <v>126.11</v>
      </c>
      <c r="G82" s="28">
        <v>193.86</v>
      </c>
      <c r="H82" s="28">
        <v>229.05</v>
      </c>
      <c r="I82" s="28">
        <v>235.36</v>
      </c>
      <c r="J82" s="34">
        <v>126.26</v>
      </c>
      <c r="K82" s="28">
        <v>474.2</v>
      </c>
      <c r="L82" s="34">
        <f t="shared" ref="L82:L88" si="15">K83</f>
        <v>474.9</v>
      </c>
    </row>
    <row r="83" spans="1:12" x14ac:dyDescent="0.2">
      <c r="A83" s="29" t="s">
        <v>28</v>
      </c>
      <c r="B83" s="42">
        <v>2009</v>
      </c>
      <c r="C83" s="32">
        <f t="shared" si="14"/>
        <v>193.86</v>
      </c>
      <c r="D83" s="32">
        <f t="shared" si="14"/>
        <v>229.05</v>
      </c>
      <c r="E83" s="32">
        <f t="shared" si="14"/>
        <v>235.36</v>
      </c>
      <c r="F83" s="32">
        <f t="shared" si="14"/>
        <v>126.26</v>
      </c>
      <c r="G83" s="28">
        <v>201.58</v>
      </c>
      <c r="H83" s="28">
        <v>236.3</v>
      </c>
      <c r="I83" s="28">
        <v>242.54</v>
      </c>
      <c r="J83" s="34">
        <v>126.01</v>
      </c>
      <c r="K83" s="28">
        <v>474.9</v>
      </c>
      <c r="L83" s="34">
        <f t="shared" si="15"/>
        <v>477.9</v>
      </c>
    </row>
    <row r="84" spans="1:12" x14ac:dyDescent="0.2">
      <c r="A84" s="29" t="s">
        <v>29</v>
      </c>
      <c r="B84" s="42">
        <v>2009</v>
      </c>
      <c r="C84" s="32">
        <f t="shared" si="14"/>
        <v>201.58</v>
      </c>
      <c r="D84" s="32">
        <f t="shared" si="14"/>
        <v>236.3</v>
      </c>
      <c r="E84" s="32">
        <f t="shared" si="14"/>
        <v>242.54</v>
      </c>
      <c r="F84" s="32">
        <f t="shared" si="14"/>
        <v>126.01</v>
      </c>
      <c r="G84" s="28">
        <v>209.59</v>
      </c>
      <c r="H84" s="28">
        <v>245.23</v>
      </c>
      <c r="I84" s="28">
        <v>252.68</v>
      </c>
      <c r="J84" s="35">
        <v>126.22</v>
      </c>
      <c r="K84" s="28">
        <v>477.9</v>
      </c>
      <c r="L84" s="34">
        <f t="shared" si="15"/>
        <v>486.4</v>
      </c>
    </row>
    <row r="85" spans="1:12" x14ac:dyDescent="0.2">
      <c r="A85" s="29" t="s">
        <v>30</v>
      </c>
      <c r="B85" s="42">
        <v>2009</v>
      </c>
      <c r="C85" s="32">
        <f t="shared" si="14"/>
        <v>209.59</v>
      </c>
      <c r="D85" s="32">
        <f t="shared" si="14"/>
        <v>245.23</v>
      </c>
      <c r="E85" s="32">
        <f t="shared" si="14"/>
        <v>252.68</v>
      </c>
      <c r="F85" s="32">
        <f t="shared" si="14"/>
        <v>126.22</v>
      </c>
      <c r="G85" s="28">
        <v>210.65</v>
      </c>
      <c r="H85" s="28">
        <v>247.64</v>
      </c>
      <c r="I85" s="28">
        <v>255.28</v>
      </c>
      <c r="J85" s="35">
        <v>126.47</v>
      </c>
      <c r="K85" s="28">
        <v>486.4</v>
      </c>
      <c r="L85" s="34">
        <f t="shared" si="15"/>
        <v>492.1</v>
      </c>
    </row>
    <row r="86" spans="1:12" x14ac:dyDescent="0.2">
      <c r="A86" s="29" t="s">
        <v>31</v>
      </c>
      <c r="B86" s="42">
        <v>2009</v>
      </c>
      <c r="C86" s="32">
        <f t="shared" si="14"/>
        <v>210.65</v>
      </c>
      <c r="D86" s="32">
        <f t="shared" si="14"/>
        <v>247.64</v>
      </c>
      <c r="E86" s="32">
        <f t="shared" si="14"/>
        <v>255.28</v>
      </c>
      <c r="F86" s="32">
        <f t="shared" si="14"/>
        <v>126.47</v>
      </c>
      <c r="G86" s="28">
        <v>213.43</v>
      </c>
      <c r="H86" s="28">
        <v>249.84</v>
      </c>
      <c r="I86" s="28">
        <v>257.57</v>
      </c>
      <c r="J86" s="35">
        <v>126.93</v>
      </c>
      <c r="K86" s="28">
        <v>492.1</v>
      </c>
      <c r="L86" s="34">
        <f t="shared" si="15"/>
        <v>495.3</v>
      </c>
    </row>
    <row r="87" spans="1:12" x14ac:dyDescent="0.2">
      <c r="A87" s="29" t="s">
        <v>32</v>
      </c>
      <c r="B87" s="42">
        <v>2009</v>
      </c>
      <c r="C87" s="32">
        <f t="shared" si="14"/>
        <v>213.43</v>
      </c>
      <c r="D87" s="32">
        <f t="shared" si="14"/>
        <v>249.84</v>
      </c>
      <c r="E87" s="32">
        <f t="shared" si="14"/>
        <v>257.57</v>
      </c>
      <c r="F87" s="32">
        <f t="shared" si="14"/>
        <v>126.93</v>
      </c>
      <c r="G87" s="28">
        <v>211.61</v>
      </c>
      <c r="H87" s="28">
        <v>248.71</v>
      </c>
      <c r="I87" s="28">
        <v>257.18</v>
      </c>
      <c r="J87" s="35">
        <v>126.96</v>
      </c>
      <c r="K87" s="28">
        <v>495.3</v>
      </c>
      <c r="L87" s="34">
        <f t="shared" si="15"/>
        <v>497</v>
      </c>
    </row>
    <row r="88" spans="1:12" x14ac:dyDescent="0.2">
      <c r="A88" s="29" t="s">
        <v>33</v>
      </c>
      <c r="B88" s="42">
        <v>2009</v>
      </c>
      <c r="C88" s="32">
        <f t="shared" si="14"/>
        <v>211.61</v>
      </c>
      <c r="D88" s="32">
        <f t="shared" si="14"/>
        <v>248.71</v>
      </c>
      <c r="E88" s="32">
        <f t="shared" si="14"/>
        <v>257.18</v>
      </c>
      <c r="F88" s="32">
        <f t="shared" si="14"/>
        <v>126.96</v>
      </c>
      <c r="G88" s="28">
        <v>217.23</v>
      </c>
      <c r="H88" s="28">
        <v>253.42</v>
      </c>
      <c r="I88" s="28">
        <v>261.42</v>
      </c>
      <c r="J88" s="35">
        <v>127.28</v>
      </c>
      <c r="K88" s="28">
        <v>497</v>
      </c>
      <c r="L88" s="34">
        <f t="shared" si="15"/>
        <v>500.7</v>
      </c>
    </row>
    <row r="89" spans="1:12" x14ac:dyDescent="0.2">
      <c r="A89" s="29" t="s">
        <v>34</v>
      </c>
      <c r="B89" s="42">
        <v>2009</v>
      </c>
      <c r="C89" s="32">
        <f>G88</f>
        <v>217.23</v>
      </c>
      <c r="D89" s="32">
        <f>H88</f>
        <v>253.42</v>
      </c>
      <c r="E89" s="32">
        <f>I88</f>
        <v>261.42</v>
      </c>
      <c r="F89" s="32">
        <f>J88</f>
        <v>127.28</v>
      </c>
      <c r="G89" s="28">
        <v>215.82</v>
      </c>
      <c r="H89" s="28">
        <v>252.62</v>
      </c>
      <c r="I89" s="28">
        <v>260.91000000000003</v>
      </c>
      <c r="J89" s="35">
        <v>127.67</v>
      </c>
      <c r="K89" s="28">
        <v>500.7</v>
      </c>
      <c r="L89" s="34">
        <f>K92</f>
        <v>0</v>
      </c>
    </row>
    <row r="90" spans="1:12" x14ac:dyDescent="0.2">
      <c r="A90" s="18" t="s">
        <v>35</v>
      </c>
      <c r="B90" s="20">
        <v>2009</v>
      </c>
      <c r="C90" s="43"/>
      <c r="D90" s="43"/>
      <c r="E90" s="43"/>
      <c r="F90" s="43"/>
      <c r="G90" s="23">
        <f>AVERAGE(G78:G89)</f>
        <v>202.35333333333335</v>
      </c>
      <c r="H90" s="23">
        <f>AVERAGE(H78:H89)</f>
        <v>239.46</v>
      </c>
      <c r="I90" s="23">
        <f>AVERAGE(I78:I89)</f>
        <v>246.20000000000002</v>
      </c>
      <c r="J90" s="26">
        <f>AVERAGE(J78:J89)</f>
        <v>126.32833333333336</v>
      </c>
      <c r="K90" s="28"/>
      <c r="L90" s="34"/>
    </row>
  </sheetData>
  <mergeCells count="3">
    <mergeCell ref="A1:J1"/>
    <mergeCell ref="G3:J3"/>
    <mergeCell ref="C3:F3"/>
  </mergeCells>
  <phoneticPr fontId="3" type="noConversion"/>
  <pageMargins left="0.39370078740157483" right="0.39370078740157483" top="0.86614173228346458" bottom="0.78740157480314965" header="0.51181102362204722" footer="0.51181102362204722"/>
  <pageSetup paperSize="9" scale="95" orientation="portrait" verticalDpi="300" r:id="rId1"/>
  <headerFooter alignWithMargins="0">
    <oddHeader>&amp;RHagdeild Vg.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249"/>
  <sheetViews>
    <sheetView tabSelected="1" zoomScaleNormal="100" workbookViewId="0">
      <pane ySplit="7" topLeftCell="A240" activePane="bottomLeft" state="frozenSplit"/>
      <selection pane="bottomLeft" activeCell="J246" sqref="J246"/>
    </sheetView>
  </sheetViews>
  <sheetFormatPr defaultColWidth="9.33203125" defaultRowHeight="12.75" x14ac:dyDescent="0.2"/>
  <cols>
    <col min="1" max="1" width="10" style="1" customWidth="1"/>
    <col min="2" max="2" width="5.5" style="5" customWidth="1"/>
    <col min="3" max="4" width="8.5" style="5" customWidth="1"/>
    <col min="5" max="5" width="8.83203125" style="5" bestFit="1" customWidth="1"/>
    <col min="6" max="6" width="8.83203125" style="5" customWidth="1"/>
    <col min="7" max="7" width="9.6640625" style="8" bestFit="1" customWidth="1"/>
    <col min="8" max="8" width="8.33203125" style="8" customWidth="1"/>
    <col min="9" max="9" width="8.5" style="8" customWidth="1"/>
    <col min="10" max="11" width="8.83203125" style="1" customWidth="1"/>
    <col min="12" max="12" width="9.83203125" style="1" customWidth="1"/>
    <col min="13" max="15" width="9.33203125" style="1"/>
    <col min="16" max="16" width="9.33203125" style="1" bestFit="1" customWidth="1"/>
    <col min="17" max="17" width="9.33203125" style="1"/>
    <col min="18" max="18" width="3.6640625" style="1" customWidth="1"/>
    <col min="19" max="22" width="9.33203125" style="1"/>
    <col min="23" max="23" width="2.83203125" style="1" customWidth="1"/>
    <col min="24" max="16384" width="9.33203125" style="1"/>
  </cols>
  <sheetData>
    <row r="1" spans="1:16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31"/>
      <c r="L1" s="31"/>
      <c r="M1" s="31"/>
      <c r="N1" s="31"/>
      <c r="O1" s="31"/>
      <c r="P1" s="31"/>
    </row>
    <row r="2" spans="1:16" ht="7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1"/>
      <c r="L2" s="31"/>
      <c r="M2" s="31"/>
      <c r="N2" s="31"/>
      <c r="O2" s="31"/>
      <c r="P2" s="31"/>
    </row>
    <row r="3" spans="1:16" x14ac:dyDescent="0.2">
      <c r="A3" s="15"/>
      <c r="B3" s="19"/>
      <c r="C3" s="80" t="s">
        <v>1</v>
      </c>
      <c r="D3" s="80"/>
      <c r="E3" s="80"/>
      <c r="F3" s="80"/>
      <c r="G3" s="78" t="s">
        <v>2</v>
      </c>
      <c r="H3" s="78"/>
      <c r="I3" s="78"/>
      <c r="J3" s="79"/>
      <c r="K3" s="9" t="s">
        <v>3</v>
      </c>
      <c r="L3" s="41"/>
      <c r="M3" s="9" t="s">
        <v>3</v>
      </c>
      <c r="N3" s="41"/>
      <c r="O3" s="9" t="s">
        <v>3</v>
      </c>
      <c r="P3" s="41"/>
    </row>
    <row r="4" spans="1:16" x14ac:dyDescent="0.2">
      <c r="A4" s="16"/>
      <c r="B4" s="20"/>
      <c r="C4" s="3" t="s">
        <v>4</v>
      </c>
      <c r="D4" s="3" t="s">
        <v>4</v>
      </c>
      <c r="E4" s="3" t="s">
        <v>4</v>
      </c>
      <c r="F4" s="4" t="s">
        <v>5</v>
      </c>
      <c r="G4" s="3" t="s">
        <v>4</v>
      </c>
      <c r="H4" s="3" t="s">
        <v>4</v>
      </c>
      <c r="I4" s="3" t="s">
        <v>4</v>
      </c>
      <c r="J4" s="4" t="s">
        <v>5</v>
      </c>
      <c r="K4" s="81" t="s">
        <v>39</v>
      </c>
      <c r="L4" s="82"/>
      <c r="M4" s="81" t="s">
        <v>40</v>
      </c>
      <c r="N4" s="82"/>
      <c r="O4" s="81" t="s">
        <v>40</v>
      </c>
      <c r="P4" s="82"/>
    </row>
    <row r="5" spans="1:16" x14ac:dyDescent="0.2">
      <c r="A5" s="29"/>
      <c r="B5" s="42"/>
      <c r="C5" s="3" t="s">
        <v>7</v>
      </c>
      <c r="D5" s="3" t="s">
        <v>8</v>
      </c>
      <c r="E5" s="3" t="s">
        <v>9</v>
      </c>
      <c r="F5" s="4" t="s">
        <v>10</v>
      </c>
      <c r="G5" s="3" t="s">
        <v>7</v>
      </c>
      <c r="H5" s="3" t="s">
        <v>8</v>
      </c>
      <c r="I5" s="3" t="s">
        <v>9</v>
      </c>
      <c r="J5" s="4" t="s">
        <v>11</v>
      </c>
      <c r="K5" s="10"/>
      <c r="L5" s="11" t="s">
        <v>12</v>
      </c>
      <c r="M5" s="10"/>
      <c r="N5" s="11" t="s">
        <v>12</v>
      </c>
      <c r="O5" s="83" t="s">
        <v>41</v>
      </c>
      <c r="P5" s="84"/>
    </row>
    <row r="6" spans="1:16" x14ac:dyDescent="0.2">
      <c r="A6" s="29"/>
      <c r="B6" s="42"/>
      <c r="C6" s="3" t="s">
        <v>13</v>
      </c>
      <c r="D6" s="3" t="s">
        <v>13</v>
      </c>
      <c r="E6" s="3" t="s">
        <v>13</v>
      </c>
      <c r="F6" s="4" t="s">
        <v>14</v>
      </c>
      <c r="G6" s="3" t="s">
        <v>13</v>
      </c>
      <c r="H6" s="3" t="s">
        <v>13</v>
      </c>
      <c r="I6" s="3" t="s">
        <v>13</v>
      </c>
      <c r="J6" s="4" t="s">
        <v>14</v>
      </c>
      <c r="K6" s="10" t="s">
        <v>15</v>
      </c>
      <c r="L6" s="11" t="s">
        <v>16</v>
      </c>
      <c r="M6" s="10" t="s">
        <v>15</v>
      </c>
      <c r="N6" s="11" t="s">
        <v>16</v>
      </c>
      <c r="O6" s="10" t="s">
        <v>15</v>
      </c>
      <c r="P6" s="11"/>
    </row>
    <row r="7" spans="1:16" x14ac:dyDescent="0.2">
      <c r="A7" s="17" t="s">
        <v>17</v>
      </c>
      <c r="B7" s="21" t="s">
        <v>18</v>
      </c>
      <c r="C7" s="6" t="s">
        <v>19</v>
      </c>
      <c r="D7" s="6" t="s">
        <v>19</v>
      </c>
      <c r="E7" s="6" t="s">
        <v>19</v>
      </c>
      <c r="F7" s="7" t="s">
        <v>20</v>
      </c>
      <c r="G7" s="6" t="s">
        <v>19</v>
      </c>
      <c r="H7" s="6" t="s">
        <v>19</v>
      </c>
      <c r="I7" s="6" t="s">
        <v>19</v>
      </c>
      <c r="J7" s="7" t="s">
        <v>21</v>
      </c>
      <c r="K7" s="12" t="s">
        <v>22</v>
      </c>
      <c r="L7" s="13" t="s">
        <v>22</v>
      </c>
      <c r="M7" s="12" t="s">
        <v>22</v>
      </c>
      <c r="N7" s="13" t="s">
        <v>22</v>
      </c>
      <c r="O7" s="12" t="s">
        <v>22</v>
      </c>
      <c r="P7" s="13"/>
    </row>
    <row r="8" spans="1:16" x14ac:dyDescent="0.2">
      <c r="A8" s="29" t="s">
        <v>23</v>
      </c>
      <c r="B8" s="42">
        <v>2006</v>
      </c>
      <c r="C8" s="28">
        <v>123.56</v>
      </c>
      <c r="D8" s="28">
        <v>134.91999999999999</v>
      </c>
      <c r="E8" s="28">
        <v>130.30000000000001</v>
      </c>
      <c r="F8" s="40">
        <v>100</v>
      </c>
      <c r="G8" s="28">
        <v>124.54</v>
      </c>
      <c r="H8" s="28">
        <v>135.35</v>
      </c>
      <c r="I8" s="28">
        <v>130.66999999999999</v>
      </c>
      <c r="J8" s="51">
        <v>102.5</v>
      </c>
      <c r="K8" s="31">
        <v>316.7</v>
      </c>
      <c r="L8" s="49">
        <v>325.2</v>
      </c>
      <c r="M8" s="31"/>
      <c r="N8" s="41"/>
      <c r="O8" s="31"/>
      <c r="P8" s="41"/>
    </row>
    <row r="9" spans="1:16" x14ac:dyDescent="0.2">
      <c r="A9" s="29" t="s">
        <v>24</v>
      </c>
      <c r="B9" s="42">
        <v>2006</v>
      </c>
      <c r="C9" s="28">
        <v>124.54</v>
      </c>
      <c r="D9" s="28">
        <v>135.35</v>
      </c>
      <c r="E9" s="28">
        <v>130.66999999999999</v>
      </c>
      <c r="F9" s="52">
        <v>102.5</v>
      </c>
      <c r="G9" s="28">
        <v>125.37</v>
      </c>
      <c r="H9" s="28">
        <v>136.01</v>
      </c>
      <c r="I9" s="28">
        <v>131.18</v>
      </c>
      <c r="J9" s="49">
        <v>102.5</v>
      </c>
      <c r="K9" s="31">
        <v>325.2</v>
      </c>
      <c r="L9" s="49">
        <v>325.3</v>
      </c>
      <c r="M9" s="31"/>
      <c r="N9" s="49"/>
      <c r="O9" s="31"/>
      <c r="P9" s="49"/>
    </row>
    <row r="10" spans="1:16" x14ac:dyDescent="0.2">
      <c r="A10" s="29" t="s">
        <v>25</v>
      </c>
      <c r="B10" s="42">
        <v>2006</v>
      </c>
      <c r="C10" s="28">
        <v>125.37</v>
      </c>
      <c r="D10" s="28">
        <v>136.01</v>
      </c>
      <c r="E10" s="28">
        <v>131.18</v>
      </c>
      <c r="F10" s="31">
        <v>102.5</v>
      </c>
      <c r="G10" s="28">
        <v>125.46</v>
      </c>
      <c r="H10" s="28">
        <v>136.41999999999999</v>
      </c>
      <c r="I10" s="28">
        <v>131.77000000000001</v>
      </c>
      <c r="J10" s="49">
        <v>102.5</v>
      </c>
      <c r="K10" s="31">
        <v>325.3</v>
      </c>
      <c r="L10" s="49">
        <v>325.89999999999998</v>
      </c>
      <c r="M10" s="31"/>
      <c r="N10" s="49"/>
      <c r="O10" s="31"/>
      <c r="P10" s="49"/>
    </row>
    <row r="11" spans="1:16" x14ac:dyDescent="0.2">
      <c r="A11" s="29" t="s">
        <v>36</v>
      </c>
      <c r="B11" s="42">
        <v>2006</v>
      </c>
      <c r="C11" s="28">
        <v>125.46</v>
      </c>
      <c r="D11" s="28">
        <v>136.41999999999999</v>
      </c>
      <c r="E11" s="28">
        <v>131.77000000000001</v>
      </c>
      <c r="F11" s="54">
        <v>102.5</v>
      </c>
      <c r="G11" s="28">
        <v>128.71</v>
      </c>
      <c r="H11" s="28">
        <v>139.63</v>
      </c>
      <c r="I11" s="28">
        <v>135.1</v>
      </c>
      <c r="J11" s="49">
        <v>102.5</v>
      </c>
      <c r="K11" s="31">
        <v>325.89999999999998</v>
      </c>
      <c r="L11" s="49">
        <v>329.4</v>
      </c>
      <c r="M11" s="31"/>
      <c r="N11" s="49"/>
      <c r="O11" s="31"/>
      <c r="P11" s="49"/>
    </row>
    <row r="12" spans="1:16" x14ac:dyDescent="0.2">
      <c r="A12" s="29" t="s">
        <v>27</v>
      </c>
      <c r="B12" s="43">
        <v>2006</v>
      </c>
      <c r="C12" s="37">
        <v>128.71</v>
      </c>
      <c r="D12" s="28">
        <v>139.63</v>
      </c>
      <c r="E12" s="28">
        <v>135.1</v>
      </c>
      <c r="F12" s="54">
        <v>102.5</v>
      </c>
      <c r="G12" s="28">
        <v>130.91999999999999</v>
      </c>
      <c r="H12" s="28">
        <v>143.22</v>
      </c>
      <c r="I12" s="28">
        <v>138.59</v>
      </c>
      <c r="J12" s="49">
        <v>102.5</v>
      </c>
      <c r="K12" s="29">
        <v>329.4</v>
      </c>
      <c r="L12" s="49">
        <v>334.9</v>
      </c>
      <c r="M12" s="29"/>
      <c r="N12" s="49"/>
      <c r="O12" s="31"/>
      <c r="P12" s="49"/>
    </row>
    <row r="13" spans="1:16" x14ac:dyDescent="0.2">
      <c r="A13" s="29" t="s">
        <v>28</v>
      </c>
      <c r="B13" s="42">
        <v>2006</v>
      </c>
      <c r="C13" s="28">
        <v>130.91999999999999</v>
      </c>
      <c r="D13" s="28">
        <v>143.22</v>
      </c>
      <c r="E13" s="28">
        <v>138.59</v>
      </c>
      <c r="F13" s="31">
        <v>102.5</v>
      </c>
      <c r="G13" s="28">
        <v>131.76</v>
      </c>
      <c r="H13" s="28">
        <v>145.44</v>
      </c>
      <c r="I13" s="46">
        <v>141.94999999999999</v>
      </c>
      <c r="J13" s="49">
        <v>102.5</v>
      </c>
      <c r="K13" s="29">
        <v>334.9</v>
      </c>
      <c r="L13" s="49">
        <v>335.8</v>
      </c>
      <c r="M13" s="31"/>
      <c r="N13" s="49"/>
      <c r="O13" s="31"/>
      <c r="P13" s="49"/>
    </row>
    <row r="14" spans="1:16" x14ac:dyDescent="0.2">
      <c r="A14" s="29" t="s">
        <v>29</v>
      </c>
      <c r="B14" s="42">
        <v>2006</v>
      </c>
      <c r="C14" s="46">
        <v>131.76</v>
      </c>
      <c r="D14" s="46">
        <v>145.44</v>
      </c>
      <c r="E14" s="46">
        <v>141.94999999999999</v>
      </c>
      <c r="F14" s="46">
        <v>102.5</v>
      </c>
      <c r="G14" s="28">
        <v>139.53</v>
      </c>
      <c r="H14" s="28">
        <v>153.69</v>
      </c>
      <c r="I14" s="28">
        <v>148.66</v>
      </c>
      <c r="J14" s="49">
        <v>102.5</v>
      </c>
      <c r="K14" s="29">
        <v>335.8</v>
      </c>
      <c r="L14" s="49">
        <v>349.7</v>
      </c>
      <c r="M14" s="31"/>
      <c r="N14" s="49"/>
      <c r="O14" s="31"/>
      <c r="P14" s="49"/>
    </row>
    <row r="15" spans="1:16" x14ac:dyDescent="0.2">
      <c r="A15" s="29" t="s">
        <v>30</v>
      </c>
      <c r="B15" s="42">
        <v>2006</v>
      </c>
      <c r="C15" s="28">
        <v>139.53</v>
      </c>
      <c r="D15" s="28">
        <v>153.69</v>
      </c>
      <c r="E15" s="28">
        <v>148.66</v>
      </c>
      <c r="F15" s="31">
        <v>102.5</v>
      </c>
      <c r="G15" s="45">
        <v>139.63999999999999</v>
      </c>
      <c r="H15" s="45">
        <v>155.30000000000001</v>
      </c>
      <c r="I15" s="45">
        <v>148.38999999999999</v>
      </c>
      <c r="J15" s="46">
        <v>102.96</v>
      </c>
      <c r="K15" s="29">
        <v>349.7</v>
      </c>
      <c r="L15" s="49">
        <v>351.4</v>
      </c>
      <c r="M15" s="31"/>
      <c r="N15" s="49"/>
      <c r="O15" s="31"/>
      <c r="P15" s="49"/>
    </row>
    <row r="16" spans="1:16" x14ac:dyDescent="0.2">
      <c r="A16" s="29" t="s">
        <v>31</v>
      </c>
      <c r="B16" s="42">
        <v>2006</v>
      </c>
      <c r="C16" s="45">
        <v>139.63999999999999</v>
      </c>
      <c r="D16" s="45">
        <v>155.30000000000001</v>
      </c>
      <c r="E16" s="45">
        <v>148.38999999999999</v>
      </c>
      <c r="F16" s="46">
        <v>102.96</v>
      </c>
      <c r="G16" s="28">
        <v>138.74</v>
      </c>
      <c r="H16" s="28">
        <v>154.77000000000001</v>
      </c>
      <c r="I16" s="28">
        <v>147.06</v>
      </c>
      <c r="J16" s="35">
        <v>104.73</v>
      </c>
      <c r="K16" s="31">
        <v>351.4</v>
      </c>
      <c r="L16" s="49">
        <v>352.3</v>
      </c>
      <c r="M16" s="31"/>
      <c r="N16" s="49"/>
      <c r="O16" s="31"/>
      <c r="P16" s="49"/>
    </row>
    <row r="17" spans="1:16" x14ac:dyDescent="0.2">
      <c r="A17" s="29" t="s">
        <v>32</v>
      </c>
      <c r="B17" s="42">
        <v>2006</v>
      </c>
      <c r="C17" s="28">
        <v>138.74</v>
      </c>
      <c r="D17" s="28">
        <v>154.77000000000001</v>
      </c>
      <c r="E17" s="28">
        <v>147.06</v>
      </c>
      <c r="F17" s="40">
        <v>104.73</v>
      </c>
      <c r="G17" s="28">
        <v>136.74</v>
      </c>
      <c r="H17" s="28">
        <v>153.52000000000001</v>
      </c>
      <c r="I17" s="28">
        <v>146.13</v>
      </c>
      <c r="J17" s="35">
        <v>105.44</v>
      </c>
      <c r="K17" s="31">
        <v>352.3</v>
      </c>
      <c r="L17" s="49">
        <v>354.4</v>
      </c>
      <c r="M17" s="31"/>
      <c r="N17" s="49"/>
      <c r="O17" s="31"/>
      <c r="P17" s="49"/>
    </row>
    <row r="18" spans="1:16" x14ac:dyDescent="0.2">
      <c r="A18" s="29" t="s">
        <v>33</v>
      </c>
      <c r="B18" s="42">
        <v>2006</v>
      </c>
      <c r="C18" s="28">
        <v>136.74</v>
      </c>
      <c r="D18" s="28">
        <v>153.52000000000001</v>
      </c>
      <c r="E18" s="28">
        <v>146.13</v>
      </c>
      <c r="F18" s="40">
        <v>105.44</v>
      </c>
      <c r="G18" s="28">
        <v>135.30000000000001</v>
      </c>
      <c r="H18" s="28">
        <v>152.22</v>
      </c>
      <c r="I18" s="28">
        <v>144.69999999999999</v>
      </c>
      <c r="J18" s="35">
        <v>105.98</v>
      </c>
      <c r="K18" s="31">
        <v>354.4</v>
      </c>
      <c r="L18" s="49">
        <f>K19</f>
        <v>355.2</v>
      </c>
      <c r="M18" s="31"/>
      <c r="N18" s="49"/>
      <c r="O18" s="31"/>
      <c r="P18" s="49"/>
    </row>
    <row r="19" spans="1:16" x14ac:dyDescent="0.2">
      <c r="A19" s="29" t="s">
        <v>34</v>
      </c>
      <c r="B19" s="42">
        <v>2006</v>
      </c>
      <c r="C19" s="28">
        <v>135.30000000000001</v>
      </c>
      <c r="D19" s="28">
        <v>152.22</v>
      </c>
      <c r="E19" s="28">
        <v>144.69999999999999</v>
      </c>
      <c r="F19" s="40">
        <v>105.98</v>
      </c>
      <c r="G19" s="28">
        <v>135.35</v>
      </c>
      <c r="H19" s="28">
        <v>152.09</v>
      </c>
      <c r="I19" s="28">
        <v>144.47999999999999</v>
      </c>
      <c r="J19" s="35">
        <v>106.51</v>
      </c>
      <c r="K19" s="31">
        <v>355.2</v>
      </c>
      <c r="L19" s="49">
        <f>K22</f>
        <v>356.3</v>
      </c>
      <c r="M19" s="31"/>
      <c r="N19" s="49"/>
      <c r="O19" s="31"/>
      <c r="P19" s="49"/>
    </row>
    <row r="20" spans="1:16" x14ac:dyDescent="0.2">
      <c r="A20" s="18" t="s">
        <v>37</v>
      </c>
      <c r="B20" s="20">
        <v>2006</v>
      </c>
      <c r="C20" s="43"/>
      <c r="D20" s="43"/>
      <c r="E20" s="43"/>
      <c r="F20" s="43"/>
      <c r="G20" s="23">
        <f>AVERAGE(G8:G19)</f>
        <v>132.67166666666665</v>
      </c>
      <c r="H20" s="23">
        <f>AVERAGE(H8:H19)</f>
        <v>146.47166666666666</v>
      </c>
      <c r="I20" s="23">
        <f>AVERAGE(I8:I19)</f>
        <v>140.72333333333333</v>
      </c>
      <c r="J20" s="23">
        <f>AVERAGE(J8:J19)</f>
        <v>103.59333333333335</v>
      </c>
      <c r="K20" s="29"/>
      <c r="L20" s="49"/>
      <c r="M20" s="31"/>
      <c r="N20" s="49"/>
      <c r="O20" s="31"/>
      <c r="P20" s="49"/>
    </row>
    <row r="21" spans="1:16" x14ac:dyDescent="0.2">
      <c r="A21" s="29"/>
      <c r="B21" s="42"/>
      <c r="C21" s="43"/>
      <c r="D21" s="43"/>
      <c r="E21" s="43"/>
      <c r="F21" s="43"/>
      <c r="G21" s="28"/>
      <c r="H21" s="28"/>
      <c r="I21" s="28"/>
      <c r="J21" s="31"/>
      <c r="K21" s="29"/>
      <c r="L21" s="49"/>
      <c r="M21" s="31"/>
      <c r="N21" s="49"/>
      <c r="O21" s="31"/>
      <c r="P21" s="49"/>
    </row>
    <row r="22" spans="1:16" x14ac:dyDescent="0.2">
      <c r="A22" s="29" t="s">
        <v>23</v>
      </c>
      <c r="B22" s="43">
        <v>2007</v>
      </c>
      <c r="C22" s="55">
        <f>G19</f>
        <v>135.35</v>
      </c>
      <c r="D22" s="32">
        <f>H19</f>
        <v>152.09</v>
      </c>
      <c r="E22" s="32">
        <f>I19</f>
        <v>144.47999999999999</v>
      </c>
      <c r="F22" s="32">
        <f>J19</f>
        <v>106.51</v>
      </c>
      <c r="G22" s="28">
        <v>136.54</v>
      </c>
      <c r="H22" s="28">
        <v>153.44</v>
      </c>
      <c r="I22" s="28">
        <v>147.69999999999999</v>
      </c>
      <c r="J22" s="35">
        <v>106.72</v>
      </c>
      <c r="K22" s="29">
        <v>356.3</v>
      </c>
      <c r="L22" s="49">
        <f t="shared" ref="L22:L32" si="0">K23</f>
        <v>364.5</v>
      </c>
      <c r="M22" s="29"/>
      <c r="N22" s="49"/>
      <c r="O22" s="31"/>
      <c r="P22" s="49"/>
    </row>
    <row r="23" spans="1:16" x14ac:dyDescent="0.2">
      <c r="A23" s="29" t="s">
        <v>24</v>
      </c>
      <c r="B23" s="43">
        <v>2007</v>
      </c>
      <c r="C23" s="55">
        <f t="shared" ref="C23:C33" si="1">G22</f>
        <v>136.54</v>
      </c>
      <c r="D23" s="32">
        <f t="shared" ref="D23:D33" si="2">H22</f>
        <v>153.44</v>
      </c>
      <c r="E23" s="32">
        <f t="shared" ref="E23:E33" si="3">I22</f>
        <v>147.69999999999999</v>
      </c>
      <c r="F23" s="32">
        <f t="shared" ref="F23:F33" si="4">J22</f>
        <v>106.72</v>
      </c>
      <c r="G23" s="28">
        <v>136.09</v>
      </c>
      <c r="H23" s="28">
        <v>152.66</v>
      </c>
      <c r="I23" s="28">
        <v>147</v>
      </c>
      <c r="J23" s="35">
        <v>106.65</v>
      </c>
      <c r="K23" s="29">
        <v>364.5</v>
      </c>
      <c r="L23" s="49">
        <f t="shared" si="0"/>
        <v>368.2</v>
      </c>
      <c r="M23" s="29"/>
      <c r="N23" s="49"/>
      <c r="O23" s="31"/>
      <c r="P23" s="49"/>
    </row>
    <row r="24" spans="1:16" x14ac:dyDescent="0.2">
      <c r="A24" s="29" t="s">
        <v>25</v>
      </c>
      <c r="B24" s="43">
        <v>2007</v>
      </c>
      <c r="C24" s="55">
        <f t="shared" si="1"/>
        <v>136.09</v>
      </c>
      <c r="D24" s="32">
        <f t="shared" si="2"/>
        <v>152.66</v>
      </c>
      <c r="E24" s="32">
        <f t="shared" si="3"/>
        <v>147</v>
      </c>
      <c r="F24" s="32">
        <f t="shared" si="4"/>
        <v>106.65</v>
      </c>
      <c r="G24" s="28">
        <v>136.35</v>
      </c>
      <c r="H24" s="28">
        <v>152.83000000000001</v>
      </c>
      <c r="I24" s="28">
        <v>145.96</v>
      </c>
      <c r="J24" s="35">
        <v>110.44</v>
      </c>
      <c r="K24" s="29">
        <v>368.2</v>
      </c>
      <c r="L24" s="34">
        <f t="shared" si="0"/>
        <v>369</v>
      </c>
      <c r="M24" s="31"/>
      <c r="N24" s="49"/>
      <c r="O24" s="31"/>
      <c r="P24" s="49"/>
    </row>
    <row r="25" spans="1:16" x14ac:dyDescent="0.2">
      <c r="A25" s="29" t="s">
        <v>36</v>
      </c>
      <c r="B25" s="42">
        <v>2007</v>
      </c>
      <c r="C25" s="32">
        <f t="shared" si="1"/>
        <v>136.35</v>
      </c>
      <c r="D25" s="32">
        <f t="shared" si="2"/>
        <v>152.83000000000001</v>
      </c>
      <c r="E25" s="32">
        <f t="shared" si="3"/>
        <v>145.96</v>
      </c>
      <c r="F25" s="32">
        <f t="shared" si="4"/>
        <v>110.44</v>
      </c>
      <c r="G25" s="28">
        <v>137.34</v>
      </c>
      <c r="H25" s="28">
        <v>153.87</v>
      </c>
      <c r="I25" s="28">
        <v>146.36000000000001</v>
      </c>
      <c r="J25" s="35">
        <v>110.73</v>
      </c>
      <c r="K25" s="37">
        <v>369</v>
      </c>
      <c r="L25" s="34">
        <f t="shared" si="0"/>
        <v>370.3</v>
      </c>
      <c r="M25" s="31"/>
      <c r="N25" s="49"/>
      <c r="O25" s="31"/>
      <c r="P25" s="49"/>
    </row>
    <row r="26" spans="1:16" x14ac:dyDescent="0.2">
      <c r="A26" s="29" t="s">
        <v>27</v>
      </c>
      <c r="B26" s="42">
        <v>2007</v>
      </c>
      <c r="C26" s="32">
        <f t="shared" si="1"/>
        <v>137.34</v>
      </c>
      <c r="D26" s="32">
        <f t="shared" si="2"/>
        <v>153.87</v>
      </c>
      <c r="E26" s="32">
        <f t="shared" si="3"/>
        <v>146.36000000000001</v>
      </c>
      <c r="F26" s="32">
        <f t="shared" si="4"/>
        <v>110.73</v>
      </c>
      <c r="G26" s="28">
        <v>140.27000000000001</v>
      </c>
      <c r="H26" s="28">
        <v>156.12</v>
      </c>
      <c r="I26" s="28">
        <v>147.69</v>
      </c>
      <c r="J26" s="35">
        <v>111.05</v>
      </c>
      <c r="K26" s="37">
        <v>370.3</v>
      </c>
      <c r="L26" s="34">
        <f t="shared" si="0"/>
        <v>370.2</v>
      </c>
      <c r="M26" s="31"/>
      <c r="N26" s="49"/>
      <c r="O26" s="31"/>
      <c r="P26" s="49"/>
    </row>
    <row r="27" spans="1:16" x14ac:dyDescent="0.2">
      <c r="A27" s="29" t="s">
        <v>28</v>
      </c>
      <c r="B27" s="42">
        <v>2007</v>
      </c>
      <c r="C27" s="32">
        <f t="shared" si="1"/>
        <v>140.27000000000001</v>
      </c>
      <c r="D27" s="32">
        <f t="shared" si="2"/>
        <v>156.12</v>
      </c>
      <c r="E27" s="32">
        <f t="shared" si="3"/>
        <v>147.69</v>
      </c>
      <c r="F27" s="32">
        <f t="shared" si="4"/>
        <v>111.05</v>
      </c>
      <c r="G27" s="28">
        <v>142.27000000000001</v>
      </c>
      <c r="H27" s="28">
        <v>158.03</v>
      </c>
      <c r="I27" s="28">
        <v>149.77000000000001</v>
      </c>
      <c r="J27" s="35">
        <v>111.54</v>
      </c>
      <c r="K27" s="29">
        <v>370.2</v>
      </c>
      <c r="L27" s="34">
        <f t="shared" si="0"/>
        <v>370.9</v>
      </c>
      <c r="M27" s="31"/>
      <c r="N27" s="49"/>
      <c r="O27" s="31"/>
      <c r="P27" s="49"/>
    </row>
    <row r="28" spans="1:16" x14ac:dyDescent="0.2">
      <c r="A28" s="29" t="s">
        <v>29</v>
      </c>
      <c r="B28" s="42">
        <v>2007</v>
      </c>
      <c r="C28" s="32">
        <f t="shared" si="1"/>
        <v>142.27000000000001</v>
      </c>
      <c r="D28" s="32">
        <f t="shared" si="2"/>
        <v>158.03</v>
      </c>
      <c r="E28" s="32">
        <f t="shared" si="3"/>
        <v>149.77000000000001</v>
      </c>
      <c r="F28" s="32">
        <f t="shared" si="4"/>
        <v>111.54</v>
      </c>
      <c r="G28" s="28">
        <v>142.82</v>
      </c>
      <c r="H28" s="28">
        <v>158.16999999999999</v>
      </c>
      <c r="I28" s="28">
        <v>149.9</v>
      </c>
      <c r="J28" s="35">
        <v>112.36</v>
      </c>
      <c r="K28" s="29">
        <v>370.9</v>
      </c>
      <c r="L28" s="34">
        <f t="shared" si="0"/>
        <v>372</v>
      </c>
      <c r="M28" s="31"/>
      <c r="N28" s="49"/>
      <c r="O28" s="31"/>
      <c r="P28" s="49"/>
    </row>
    <row r="29" spans="1:16" x14ac:dyDescent="0.2">
      <c r="A29" s="29" t="s">
        <v>30</v>
      </c>
      <c r="B29" s="42">
        <v>2007</v>
      </c>
      <c r="C29" s="32">
        <f t="shared" si="1"/>
        <v>142.82</v>
      </c>
      <c r="D29" s="32">
        <f t="shared" si="2"/>
        <v>158.16999999999999</v>
      </c>
      <c r="E29" s="32">
        <f t="shared" si="3"/>
        <v>149.9</v>
      </c>
      <c r="F29" s="32">
        <f t="shared" si="4"/>
        <v>112.36</v>
      </c>
      <c r="G29" s="28">
        <v>142.84</v>
      </c>
      <c r="H29" s="28">
        <v>158.43</v>
      </c>
      <c r="I29" s="28">
        <v>150.21</v>
      </c>
      <c r="J29" s="35">
        <v>113.1</v>
      </c>
      <c r="K29" s="53">
        <v>372</v>
      </c>
      <c r="L29" s="34">
        <f t="shared" si="0"/>
        <v>375.2</v>
      </c>
      <c r="M29" s="31"/>
      <c r="N29" s="49"/>
      <c r="O29" s="31"/>
      <c r="P29" s="49"/>
    </row>
    <row r="30" spans="1:16" x14ac:dyDescent="0.2">
      <c r="A30" s="29" t="s">
        <v>31</v>
      </c>
      <c r="B30" s="42">
        <v>2007</v>
      </c>
      <c r="C30" s="32">
        <f t="shared" si="1"/>
        <v>142.84</v>
      </c>
      <c r="D30" s="32">
        <f t="shared" si="2"/>
        <v>158.43</v>
      </c>
      <c r="E30" s="32">
        <f t="shared" si="3"/>
        <v>150.21</v>
      </c>
      <c r="F30" s="32">
        <f t="shared" si="4"/>
        <v>113.1</v>
      </c>
      <c r="G30" s="28">
        <v>143.72</v>
      </c>
      <c r="H30" s="28">
        <v>159.19999999999999</v>
      </c>
      <c r="I30" s="28">
        <v>151</v>
      </c>
      <c r="J30" s="35">
        <v>113.39</v>
      </c>
      <c r="K30" s="28">
        <v>375.2</v>
      </c>
      <c r="L30" s="34">
        <f t="shared" si="0"/>
        <v>376.9</v>
      </c>
      <c r="M30" s="31"/>
      <c r="N30" s="49"/>
      <c r="O30" s="31"/>
      <c r="P30" s="49"/>
    </row>
    <row r="31" spans="1:16" x14ac:dyDescent="0.2">
      <c r="A31" s="29" t="s">
        <v>32</v>
      </c>
      <c r="B31" s="42">
        <v>2007</v>
      </c>
      <c r="C31" s="32">
        <f t="shared" si="1"/>
        <v>143.72</v>
      </c>
      <c r="D31" s="32">
        <f t="shared" si="2"/>
        <v>159.19999999999999</v>
      </c>
      <c r="E31" s="32">
        <f t="shared" si="3"/>
        <v>151</v>
      </c>
      <c r="F31" s="32">
        <f t="shared" si="4"/>
        <v>113.39</v>
      </c>
      <c r="G31" s="28">
        <v>144.16</v>
      </c>
      <c r="H31" s="28">
        <v>159.9</v>
      </c>
      <c r="I31" s="28">
        <v>151.49</v>
      </c>
      <c r="J31" s="35">
        <v>113.85</v>
      </c>
      <c r="K31" s="28">
        <v>376.9</v>
      </c>
      <c r="L31" s="34">
        <f t="shared" si="0"/>
        <v>376.7</v>
      </c>
      <c r="M31" s="31"/>
      <c r="N31" s="49"/>
      <c r="O31" s="31"/>
      <c r="P31" s="49"/>
    </row>
    <row r="32" spans="1:16" x14ac:dyDescent="0.2">
      <c r="A32" s="29" t="s">
        <v>33</v>
      </c>
      <c r="B32" s="42">
        <v>2007</v>
      </c>
      <c r="C32" s="32">
        <f t="shared" si="1"/>
        <v>144.16</v>
      </c>
      <c r="D32" s="32">
        <f t="shared" si="2"/>
        <v>159.9</v>
      </c>
      <c r="E32" s="32">
        <f t="shared" si="3"/>
        <v>151.49</v>
      </c>
      <c r="F32" s="32">
        <f t="shared" si="4"/>
        <v>113.85</v>
      </c>
      <c r="G32" s="28">
        <v>144.85</v>
      </c>
      <c r="H32" s="28">
        <v>160.72</v>
      </c>
      <c r="I32" s="28">
        <v>152.07</v>
      </c>
      <c r="J32" s="35">
        <v>114.56</v>
      </c>
      <c r="K32" s="28">
        <v>376.7</v>
      </c>
      <c r="L32" s="34">
        <f t="shared" si="0"/>
        <v>377.7</v>
      </c>
      <c r="M32" s="31"/>
      <c r="N32" s="49"/>
      <c r="O32" s="31"/>
      <c r="P32" s="49"/>
    </row>
    <row r="33" spans="1:27" x14ac:dyDescent="0.2">
      <c r="A33" s="29" t="s">
        <v>34</v>
      </c>
      <c r="B33" s="42">
        <v>2007</v>
      </c>
      <c r="C33" s="32">
        <f t="shared" si="1"/>
        <v>144.85</v>
      </c>
      <c r="D33" s="32">
        <f t="shared" si="2"/>
        <v>160.72</v>
      </c>
      <c r="E33" s="32">
        <f t="shared" si="3"/>
        <v>152.07</v>
      </c>
      <c r="F33" s="32">
        <f t="shared" si="4"/>
        <v>114.56</v>
      </c>
      <c r="G33" s="28">
        <v>148.22999999999999</v>
      </c>
      <c r="H33" s="28">
        <v>163.34</v>
      </c>
      <c r="I33" s="28">
        <v>154.35</v>
      </c>
      <c r="J33" s="35">
        <v>115.09</v>
      </c>
      <c r="K33" s="28">
        <v>377.7</v>
      </c>
      <c r="L33" s="34">
        <f>K36</f>
        <v>377.9</v>
      </c>
      <c r="M33" s="31"/>
      <c r="N33" s="49"/>
      <c r="O33" s="31"/>
      <c r="P33" s="49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 x14ac:dyDescent="0.2">
      <c r="A34" s="18" t="s">
        <v>37</v>
      </c>
      <c r="B34" s="20">
        <v>2007</v>
      </c>
      <c r="C34" s="43"/>
      <c r="D34" s="43"/>
      <c r="E34" s="43"/>
      <c r="F34" s="43"/>
      <c r="G34" s="23">
        <f>AVERAGE(G22:G33)</f>
        <v>141.29</v>
      </c>
      <c r="H34" s="23">
        <f>AVERAGE(H22:H33)</f>
        <v>157.22583333333336</v>
      </c>
      <c r="I34" s="23">
        <f>AVERAGE(I22:I33)</f>
        <v>149.45833333333334</v>
      </c>
      <c r="J34" s="26">
        <f>AVERAGE(J22:J33)</f>
        <v>111.62333333333332</v>
      </c>
      <c r="K34" s="31"/>
      <c r="L34" s="49"/>
      <c r="M34" s="31"/>
      <c r="N34" s="30"/>
      <c r="O34" s="31"/>
      <c r="P34" s="49"/>
      <c r="Q34" s="31"/>
      <c r="R34" s="31"/>
      <c r="S34" s="25"/>
      <c r="T34" s="31"/>
      <c r="U34" s="31"/>
      <c r="V34" s="31"/>
      <c r="W34" s="31"/>
      <c r="X34" s="25"/>
      <c r="Y34" s="31"/>
      <c r="Z34" s="31"/>
      <c r="AA34" s="31"/>
    </row>
    <row r="35" spans="1:27" x14ac:dyDescent="0.2">
      <c r="A35" s="29"/>
      <c r="B35" s="42"/>
      <c r="C35" s="43"/>
      <c r="D35" s="43"/>
      <c r="E35" s="43"/>
      <c r="F35" s="43"/>
      <c r="G35" s="28"/>
      <c r="H35" s="28"/>
      <c r="I35" s="28"/>
      <c r="J35" s="49"/>
      <c r="K35" s="31"/>
      <c r="L35" s="49"/>
      <c r="M35" s="31"/>
      <c r="N35" s="49"/>
      <c r="O35" s="31"/>
      <c r="P35" s="49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x14ac:dyDescent="0.2">
      <c r="A36" s="29" t="s">
        <v>23</v>
      </c>
      <c r="B36" s="42">
        <v>2008</v>
      </c>
      <c r="C36" s="32">
        <f>G33</f>
        <v>148.22999999999999</v>
      </c>
      <c r="D36" s="32">
        <f>H33</f>
        <v>163.34</v>
      </c>
      <c r="E36" s="32">
        <f>I33</f>
        <v>154.35</v>
      </c>
      <c r="F36" s="32">
        <f>J33</f>
        <v>115.09</v>
      </c>
      <c r="G36" s="28">
        <v>148.75</v>
      </c>
      <c r="H36" s="28">
        <v>163.89</v>
      </c>
      <c r="I36" s="28">
        <v>154.88</v>
      </c>
      <c r="J36" s="34">
        <v>115.55</v>
      </c>
      <c r="K36" s="28">
        <v>377.9</v>
      </c>
      <c r="L36" s="34">
        <f t="shared" ref="L36:L43" si="5">K37</f>
        <v>381</v>
      </c>
      <c r="M36" s="31"/>
      <c r="N36" s="59"/>
      <c r="O36" s="56"/>
      <c r="P36" s="59"/>
      <c r="Q36" s="56"/>
      <c r="R36" s="31"/>
      <c r="S36" s="56"/>
      <c r="T36" s="56"/>
      <c r="U36" s="56"/>
      <c r="V36" s="56"/>
      <c r="W36" s="31"/>
      <c r="X36" s="56"/>
      <c r="Y36" s="56"/>
      <c r="Z36" s="56"/>
      <c r="AA36" s="56"/>
    </row>
    <row r="37" spans="1:27" x14ac:dyDescent="0.2">
      <c r="A37" s="29" t="s">
        <v>24</v>
      </c>
      <c r="B37" s="42">
        <v>2008</v>
      </c>
      <c r="C37" s="32">
        <f t="shared" ref="C37:F44" si="6">G36</f>
        <v>148.75</v>
      </c>
      <c r="D37" s="32">
        <f t="shared" si="6"/>
        <v>163.89</v>
      </c>
      <c r="E37" s="32">
        <f t="shared" si="6"/>
        <v>154.88</v>
      </c>
      <c r="F37" s="32">
        <f t="shared" si="6"/>
        <v>115.55</v>
      </c>
      <c r="G37" s="28">
        <v>149.57</v>
      </c>
      <c r="H37" s="28">
        <v>164.71</v>
      </c>
      <c r="I37" s="28">
        <v>155.80000000000001</v>
      </c>
      <c r="J37" s="34">
        <v>115.8</v>
      </c>
      <c r="K37" s="28">
        <v>381</v>
      </c>
      <c r="L37" s="34">
        <f t="shared" si="5"/>
        <v>386</v>
      </c>
      <c r="M37" s="31"/>
      <c r="N37" s="59"/>
      <c r="O37" s="56"/>
      <c r="P37" s="59"/>
      <c r="Q37" s="56"/>
      <c r="R37" s="31"/>
      <c r="S37" s="56"/>
      <c r="T37" s="56"/>
      <c r="U37" s="56"/>
      <c r="V37" s="56"/>
      <c r="W37" s="31"/>
      <c r="X37" s="56"/>
      <c r="Y37" s="56"/>
      <c r="Z37" s="56"/>
      <c r="AA37" s="56"/>
    </row>
    <row r="38" spans="1:27" x14ac:dyDescent="0.2">
      <c r="A38" s="29" t="s">
        <v>25</v>
      </c>
      <c r="B38" s="42">
        <v>2008</v>
      </c>
      <c r="C38" s="32">
        <f t="shared" si="6"/>
        <v>149.57</v>
      </c>
      <c r="D38" s="32">
        <f t="shared" si="6"/>
        <v>164.71</v>
      </c>
      <c r="E38" s="32">
        <f t="shared" si="6"/>
        <v>155.80000000000001</v>
      </c>
      <c r="F38" s="32">
        <f t="shared" si="6"/>
        <v>115.8</v>
      </c>
      <c r="G38" s="28">
        <v>157.65</v>
      </c>
      <c r="H38" s="28">
        <v>173.42</v>
      </c>
      <c r="I38" s="28">
        <v>168.76</v>
      </c>
      <c r="J38" s="34">
        <v>117.32</v>
      </c>
      <c r="K38" s="28">
        <v>386</v>
      </c>
      <c r="L38" s="34">
        <f t="shared" si="5"/>
        <v>403.1</v>
      </c>
      <c r="M38" s="31"/>
      <c r="N38" s="59"/>
      <c r="O38" s="56"/>
      <c r="P38" s="59"/>
      <c r="Q38" s="56"/>
      <c r="R38" s="31"/>
      <c r="S38" s="56"/>
      <c r="T38" s="56"/>
      <c r="U38" s="56"/>
      <c r="V38" s="56"/>
      <c r="W38" s="31"/>
      <c r="X38" s="56"/>
      <c r="Y38" s="56"/>
      <c r="Z38" s="56"/>
      <c r="AA38" s="56"/>
    </row>
    <row r="39" spans="1:27" x14ac:dyDescent="0.2">
      <c r="A39" s="29" t="s">
        <v>36</v>
      </c>
      <c r="B39" s="42">
        <v>2008</v>
      </c>
      <c r="C39" s="32">
        <f t="shared" si="6"/>
        <v>157.65</v>
      </c>
      <c r="D39" s="32">
        <f t="shared" si="6"/>
        <v>173.42</v>
      </c>
      <c r="E39" s="32">
        <f t="shared" si="6"/>
        <v>168.76</v>
      </c>
      <c r="F39" s="32">
        <f t="shared" si="6"/>
        <v>117.32</v>
      </c>
      <c r="G39" s="57">
        <v>167.35</v>
      </c>
      <c r="H39" s="57">
        <v>182.24</v>
      </c>
      <c r="I39" s="57">
        <v>178.08</v>
      </c>
      <c r="J39" s="35">
        <v>118.24</v>
      </c>
      <c r="K39" s="28">
        <v>403.1</v>
      </c>
      <c r="L39" s="34">
        <f t="shared" si="5"/>
        <v>416.5</v>
      </c>
      <c r="M39" s="31"/>
      <c r="N39" s="59"/>
      <c r="O39" s="56"/>
      <c r="P39" s="59"/>
      <c r="Q39" s="56"/>
      <c r="R39" s="31"/>
      <c r="S39" s="56"/>
      <c r="T39" s="56"/>
      <c r="U39" s="56"/>
      <c r="V39" s="56"/>
      <c r="W39" s="31"/>
      <c r="X39" s="56"/>
      <c r="Y39" s="56"/>
      <c r="Z39" s="56"/>
      <c r="AA39" s="56"/>
    </row>
    <row r="40" spans="1:27" x14ac:dyDescent="0.2">
      <c r="A40" s="29" t="s">
        <v>27</v>
      </c>
      <c r="B40" s="42">
        <v>2008</v>
      </c>
      <c r="C40" s="32">
        <f t="shared" si="6"/>
        <v>167.35</v>
      </c>
      <c r="D40" s="32">
        <f t="shared" si="6"/>
        <v>182.24</v>
      </c>
      <c r="E40" s="32">
        <f t="shared" si="6"/>
        <v>178.08</v>
      </c>
      <c r="F40" s="32">
        <f t="shared" si="6"/>
        <v>118.24</v>
      </c>
      <c r="G40" s="58">
        <v>171.27</v>
      </c>
      <c r="H40" s="58">
        <v>183.95</v>
      </c>
      <c r="I40" s="58">
        <v>179.41</v>
      </c>
      <c r="J40" s="34">
        <v>119.7</v>
      </c>
      <c r="K40" s="40">
        <v>416.5</v>
      </c>
      <c r="L40" s="34">
        <f t="shared" si="5"/>
        <v>424.7</v>
      </c>
      <c r="M40" s="31"/>
      <c r="N40" s="59"/>
      <c r="O40" s="56"/>
      <c r="P40" s="59"/>
      <c r="Q40" s="56"/>
      <c r="R40" s="31"/>
      <c r="S40" s="56"/>
      <c r="T40" s="56"/>
      <c r="U40" s="56"/>
      <c r="V40" s="56"/>
      <c r="W40" s="31"/>
      <c r="X40" s="56"/>
      <c r="Y40" s="56"/>
      <c r="Z40" s="56"/>
      <c r="AA40" s="56"/>
    </row>
    <row r="41" spans="1:27" x14ac:dyDescent="0.2">
      <c r="A41" s="29" t="s">
        <v>28</v>
      </c>
      <c r="B41" s="42">
        <v>2008</v>
      </c>
      <c r="C41" s="32">
        <f t="shared" si="6"/>
        <v>171.27</v>
      </c>
      <c r="D41" s="32">
        <f t="shared" si="6"/>
        <v>183.95</v>
      </c>
      <c r="E41" s="32">
        <f t="shared" si="6"/>
        <v>179.41</v>
      </c>
      <c r="F41" s="32">
        <f t="shared" si="6"/>
        <v>119.7</v>
      </c>
      <c r="G41" s="28">
        <v>176.1</v>
      </c>
      <c r="H41" s="28">
        <v>188.24</v>
      </c>
      <c r="I41" s="28">
        <v>183.18</v>
      </c>
      <c r="J41" s="34">
        <v>120.72</v>
      </c>
      <c r="K41" s="28">
        <v>424.7</v>
      </c>
      <c r="L41" s="34">
        <f t="shared" si="5"/>
        <v>427.9</v>
      </c>
      <c r="M41" s="31"/>
      <c r="N41" s="59"/>
      <c r="O41" s="56"/>
      <c r="P41" s="59"/>
      <c r="Q41" s="56"/>
      <c r="R41" s="31"/>
      <c r="S41" s="56"/>
      <c r="T41" s="56"/>
      <c r="U41" s="56"/>
      <c r="V41" s="56"/>
      <c r="W41" s="31"/>
      <c r="X41" s="56"/>
      <c r="Y41" s="56"/>
      <c r="Z41" s="56"/>
      <c r="AA41" s="56"/>
    </row>
    <row r="42" spans="1:27" x14ac:dyDescent="0.2">
      <c r="A42" s="29" t="s">
        <v>29</v>
      </c>
      <c r="B42" s="42">
        <v>2008</v>
      </c>
      <c r="C42" s="32">
        <f t="shared" si="6"/>
        <v>176.1</v>
      </c>
      <c r="D42" s="32">
        <f t="shared" si="6"/>
        <v>188.24</v>
      </c>
      <c r="E42" s="32">
        <f t="shared" si="6"/>
        <v>183.18</v>
      </c>
      <c r="F42" s="32">
        <f t="shared" si="6"/>
        <v>120.72</v>
      </c>
      <c r="G42" s="28">
        <v>186.24</v>
      </c>
      <c r="H42" s="28">
        <v>198.81</v>
      </c>
      <c r="I42" s="28">
        <v>194.83</v>
      </c>
      <c r="J42" s="34">
        <v>121.26</v>
      </c>
      <c r="K42" s="28">
        <v>427.9</v>
      </c>
      <c r="L42" s="34">
        <f t="shared" si="5"/>
        <v>440.9</v>
      </c>
      <c r="M42" s="31"/>
      <c r="N42" s="59"/>
      <c r="O42" s="56"/>
      <c r="P42" s="59"/>
      <c r="Q42" s="56"/>
      <c r="R42" s="31"/>
      <c r="S42" s="56"/>
      <c r="T42" s="56"/>
      <c r="U42" s="56"/>
      <c r="V42" s="56"/>
      <c r="W42" s="31"/>
      <c r="X42" s="56"/>
      <c r="Y42" s="56"/>
      <c r="Z42" s="56"/>
      <c r="AA42" s="56"/>
    </row>
    <row r="43" spans="1:27" x14ac:dyDescent="0.2">
      <c r="A43" s="29" t="s">
        <v>30</v>
      </c>
      <c r="B43" s="42">
        <v>2008</v>
      </c>
      <c r="C43" s="32">
        <f t="shared" si="6"/>
        <v>186.24</v>
      </c>
      <c r="D43" s="32">
        <f t="shared" si="6"/>
        <v>198.81</v>
      </c>
      <c r="E43" s="32">
        <f t="shared" si="6"/>
        <v>194.83</v>
      </c>
      <c r="F43" s="32">
        <f t="shared" si="6"/>
        <v>121.26</v>
      </c>
      <c r="G43" s="28">
        <v>183.85</v>
      </c>
      <c r="H43" s="28">
        <v>208.49</v>
      </c>
      <c r="I43" s="28">
        <v>209.23</v>
      </c>
      <c r="J43" s="34">
        <v>122.75</v>
      </c>
      <c r="K43" s="28">
        <v>440.9</v>
      </c>
      <c r="L43" s="34">
        <f t="shared" si="5"/>
        <v>441.3</v>
      </c>
      <c r="M43" s="31"/>
      <c r="N43" s="59"/>
      <c r="O43" s="56"/>
      <c r="P43" s="59"/>
      <c r="Q43" s="56"/>
      <c r="R43" s="31"/>
      <c r="S43" s="56"/>
      <c r="T43" s="56"/>
      <c r="U43" s="56"/>
      <c r="V43" s="56"/>
      <c r="W43" s="31"/>
      <c r="X43" s="56"/>
      <c r="Y43" s="56"/>
      <c r="Z43" s="56"/>
      <c r="AA43" s="56"/>
    </row>
    <row r="44" spans="1:27" x14ac:dyDescent="0.2">
      <c r="A44" s="29" t="s">
        <v>31</v>
      </c>
      <c r="B44" s="42">
        <v>2008</v>
      </c>
      <c r="C44" s="32">
        <f t="shared" si="6"/>
        <v>183.85</v>
      </c>
      <c r="D44" s="32">
        <f t="shared" si="6"/>
        <v>208.49</v>
      </c>
      <c r="E44" s="32">
        <f t="shared" si="6"/>
        <v>209.23</v>
      </c>
      <c r="F44" s="32">
        <f t="shared" si="6"/>
        <v>122.75</v>
      </c>
      <c r="G44" s="28">
        <v>180.86</v>
      </c>
      <c r="H44" s="28">
        <v>206.15</v>
      </c>
      <c r="I44" s="28">
        <v>207.84</v>
      </c>
      <c r="J44" s="34">
        <v>123.67</v>
      </c>
      <c r="K44" s="28">
        <v>441.3</v>
      </c>
      <c r="L44" s="35">
        <f>K45</f>
        <v>447.7</v>
      </c>
      <c r="M44" s="31"/>
      <c r="N44" s="59"/>
      <c r="O44" s="56"/>
      <c r="P44" s="59"/>
      <c r="Q44" s="56"/>
      <c r="R44" s="31"/>
      <c r="S44" s="56"/>
      <c r="T44" s="56"/>
      <c r="U44" s="56"/>
      <c r="V44" s="56"/>
      <c r="W44" s="31"/>
      <c r="X44" s="56"/>
      <c r="Y44" s="56"/>
      <c r="Z44" s="56"/>
      <c r="AA44" s="56"/>
    </row>
    <row r="45" spans="1:27" x14ac:dyDescent="0.2">
      <c r="A45" s="29" t="s">
        <v>32</v>
      </c>
      <c r="B45" s="42">
        <v>2008</v>
      </c>
      <c r="C45" s="32">
        <f t="shared" ref="C45:F46" si="7">G44</f>
        <v>180.86</v>
      </c>
      <c r="D45" s="32">
        <f t="shared" si="7"/>
        <v>206.15</v>
      </c>
      <c r="E45" s="32">
        <f t="shared" si="7"/>
        <v>207.84</v>
      </c>
      <c r="F45" s="32">
        <f t="shared" si="7"/>
        <v>123.67</v>
      </c>
      <c r="G45" s="57">
        <v>190.86</v>
      </c>
      <c r="H45" s="57">
        <v>216.66</v>
      </c>
      <c r="I45" s="57">
        <v>218.75</v>
      </c>
      <c r="J45" s="60">
        <v>124.23</v>
      </c>
      <c r="K45" s="57">
        <v>447.7</v>
      </c>
      <c r="L45" s="35">
        <f>K46</f>
        <v>463.8</v>
      </c>
      <c r="M45" s="31"/>
      <c r="N45" s="49"/>
      <c r="O45" s="31"/>
      <c r="P45" s="49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x14ac:dyDescent="0.2">
      <c r="A46" s="29" t="s">
        <v>33</v>
      </c>
      <c r="B46" s="42">
        <v>2008</v>
      </c>
      <c r="C46" s="32">
        <f t="shared" si="7"/>
        <v>190.86</v>
      </c>
      <c r="D46" s="32">
        <f t="shared" si="7"/>
        <v>216.66</v>
      </c>
      <c r="E46" s="32">
        <f t="shared" si="7"/>
        <v>218.75</v>
      </c>
      <c r="F46" s="32">
        <f t="shared" si="7"/>
        <v>124.23</v>
      </c>
      <c r="G46" s="58">
        <v>195.88</v>
      </c>
      <c r="H46" s="58">
        <v>222.16</v>
      </c>
      <c r="I46" s="58">
        <v>224.07</v>
      </c>
      <c r="J46" s="61">
        <v>124.87</v>
      </c>
      <c r="K46" s="58">
        <v>463.8</v>
      </c>
      <c r="L46" s="35">
        <f>K47</f>
        <v>478.8</v>
      </c>
      <c r="M46" s="31"/>
      <c r="N46" s="49"/>
      <c r="O46" s="31"/>
      <c r="P46" s="49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x14ac:dyDescent="0.2">
      <c r="A47" s="29" t="s">
        <v>34</v>
      </c>
      <c r="B47" s="42">
        <v>2008</v>
      </c>
      <c r="C47" s="32">
        <f>G46</f>
        <v>195.88</v>
      </c>
      <c r="D47" s="32">
        <f>H46</f>
        <v>222.16</v>
      </c>
      <c r="E47" s="32">
        <f>I46</f>
        <v>224.07</v>
      </c>
      <c r="F47" s="32">
        <f>J46</f>
        <v>124.87</v>
      </c>
      <c r="G47" s="28">
        <v>196.26</v>
      </c>
      <c r="H47" s="28">
        <v>227.11</v>
      </c>
      <c r="I47" s="28">
        <v>234.04</v>
      </c>
      <c r="J47" s="34">
        <v>125.26</v>
      </c>
      <c r="K47" s="28">
        <v>478.8</v>
      </c>
      <c r="L47" s="35">
        <f>K50</f>
        <v>489.6</v>
      </c>
      <c r="M47" s="31"/>
      <c r="N47" s="49"/>
      <c r="O47" s="31"/>
      <c r="P47" s="49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x14ac:dyDescent="0.2">
      <c r="A48" s="18" t="s">
        <v>35</v>
      </c>
      <c r="B48" s="20">
        <v>2008</v>
      </c>
      <c r="C48" s="43"/>
      <c r="D48" s="43"/>
      <c r="E48" s="43"/>
      <c r="F48" s="43"/>
      <c r="G48" s="23">
        <f>AVERAGE(G36:G47)</f>
        <v>175.38666666666668</v>
      </c>
      <c r="H48" s="23">
        <f>AVERAGE(H36:H47)</f>
        <v>194.65250000000003</v>
      </c>
      <c r="I48" s="23">
        <f>AVERAGE(I36:I47)</f>
        <v>192.40583333333333</v>
      </c>
      <c r="J48" s="26">
        <f>AVERAGE(J36:J47)</f>
        <v>120.78083333333335</v>
      </c>
      <c r="K48" s="28"/>
      <c r="L48" s="34"/>
      <c r="M48" s="31"/>
      <c r="N48" s="49"/>
      <c r="O48" s="31"/>
      <c r="P48" s="49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16" x14ac:dyDescent="0.2">
      <c r="A49" s="29"/>
      <c r="B49" s="42"/>
      <c r="C49" s="43"/>
      <c r="D49" s="43"/>
      <c r="E49" s="43"/>
      <c r="F49" s="43"/>
      <c r="G49" s="28"/>
      <c r="H49" s="28"/>
      <c r="I49" s="28"/>
      <c r="J49" s="34"/>
      <c r="K49" s="28"/>
      <c r="L49" s="34"/>
      <c r="M49" s="31"/>
      <c r="N49" s="49"/>
      <c r="O49" s="31"/>
      <c r="P49" s="49"/>
    </row>
    <row r="50" spans="1:16" x14ac:dyDescent="0.2">
      <c r="A50" s="29" t="s">
        <v>38</v>
      </c>
      <c r="B50" s="42">
        <v>2009</v>
      </c>
      <c r="C50" s="32">
        <f>G47</f>
        <v>196.26</v>
      </c>
      <c r="D50" s="32">
        <f>H47</f>
        <v>227.11</v>
      </c>
      <c r="E50" s="32">
        <f>I47</f>
        <v>234.04</v>
      </c>
      <c r="F50" s="32">
        <f>J47</f>
        <v>125.26</v>
      </c>
      <c r="G50" s="28">
        <v>189.08</v>
      </c>
      <c r="H50" s="28">
        <v>222.07</v>
      </c>
      <c r="I50" s="28">
        <v>223.88</v>
      </c>
      <c r="J50" s="34">
        <v>124.55</v>
      </c>
      <c r="K50" s="28">
        <v>489.6</v>
      </c>
      <c r="L50" s="34">
        <f t="shared" ref="L50:L60" si="8">K51</f>
        <v>490.1</v>
      </c>
      <c r="M50" s="31"/>
      <c r="N50" s="49"/>
      <c r="O50" s="31"/>
      <c r="P50" s="49"/>
    </row>
    <row r="51" spans="1:16" x14ac:dyDescent="0.2">
      <c r="A51" s="29" t="s">
        <v>24</v>
      </c>
      <c r="B51" s="42">
        <v>2009</v>
      </c>
      <c r="C51" s="32">
        <f t="shared" ref="C51:F52" si="9">G50</f>
        <v>189.08</v>
      </c>
      <c r="D51" s="32">
        <f t="shared" si="9"/>
        <v>222.07</v>
      </c>
      <c r="E51" s="32">
        <f t="shared" si="9"/>
        <v>223.88</v>
      </c>
      <c r="F51" s="32">
        <f t="shared" si="9"/>
        <v>124.55</v>
      </c>
      <c r="G51" s="28">
        <v>190.81</v>
      </c>
      <c r="H51" s="28">
        <v>235.55</v>
      </c>
      <c r="I51" s="28">
        <v>242.54</v>
      </c>
      <c r="J51" s="34">
        <v>125.37</v>
      </c>
      <c r="K51" s="28">
        <v>490.1</v>
      </c>
      <c r="L51" s="34">
        <f t="shared" si="8"/>
        <v>492.5</v>
      </c>
      <c r="M51" s="31"/>
      <c r="N51" s="49"/>
      <c r="O51" s="31"/>
      <c r="P51" s="49"/>
    </row>
    <row r="52" spans="1:16" x14ac:dyDescent="0.2">
      <c r="A52" s="29" t="s">
        <v>25</v>
      </c>
      <c r="B52" s="42">
        <v>2009</v>
      </c>
      <c r="C52" s="32">
        <f t="shared" si="9"/>
        <v>190.81</v>
      </c>
      <c r="D52" s="32">
        <f t="shared" si="9"/>
        <v>235.55</v>
      </c>
      <c r="E52" s="32">
        <f t="shared" si="9"/>
        <v>242.54</v>
      </c>
      <c r="F52" s="32">
        <f t="shared" si="9"/>
        <v>125.37</v>
      </c>
      <c r="G52" s="28">
        <v>186.59</v>
      </c>
      <c r="H52" s="28">
        <v>227.11</v>
      </c>
      <c r="I52" s="28">
        <v>233.32</v>
      </c>
      <c r="J52" s="34">
        <v>126.11</v>
      </c>
      <c r="K52" s="28">
        <v>492.5</v>
      </c>
      <c r="L52" s="34">
        <f t="shared" si="8"/>
        <v>490.7</v>
      </c>
      <c r="M52" s="31"/>
      <c r="N52" s="49"/>
      <c r="O52" s="31"/>
      <c r="P52" s="49"/>
    </row>
    <row r="53" spans="1:16" x14ac:dyDescent="0.2">
      <c r="A53" s="29" t="s">
        <v>36</v>
      </c>
      <c r="B53" s="42">
        <v>2009</v>
      </c>
      <c r="C53" s="32">
        <f t="shared" ref="C53:F54" si="10">G52</f>
        <v>186.59</v>
      </c>
      <c r="D53" s="32">
        <f t="shared" si="10"/>
        <v>227.11</v>
      </c>
      <c r="E53" s="32">
        <f t="shared" si="10"/>
        <v>233.32</v>
      </c>
      <c r="F53" s="32">
        <f t="shared" si="10"/>
        <v>126.11</v>
      </c>
      <c r="G53" s="28">
        <v>187.99</v>
      </c>
      <c r="H53" s="28">
        <v>225.98</v>
      </c>
      <c r="I53" s="28">
        <v>231.72</v>
      </c>
      <c r="J53" s="34">
        <v>126.11</v>
      </c>
      <c r="K53" s="28">
        <v>490.7</v>
      </c>
      <c r="L53" s="34">
        <f t="shared" si="8"/>
        <v>474.2</v>
      </c>
      <c r="M53" s="31"/>
      <c r="N53" s="49"/>
      <c r="O53" s="31"/>
      <c r="P53" s="49"/>
    </row>
    <row r="54" spans="1:16" x14ac:dyDescent="0.2">
      <c r="A54" s="29" t="s">
        <v>27</v>
      </c>
      <c r="B54" s="42">
        <v>2009</v>
      </c>
      <c r="C54" s="32">
        <f t="shared" si="10"/>
        <v>187.99</v>
      </c>
      <c r="D54" s="32">
        <f t="shared" si="10"/>
        <v>225.98</v>
      </c>
      <c r="E54" s="32">
        <f t="shared" si="10"/>
        <v>231.72</v>
      </c>
      <c r="F54" s="32">
        <f t="shared" si="10"/>
        <v>126.11</v>
      </c>
      <c r="G54" s="28">
        <v>193.86</v>
      </c>
      <c r="H54" s="28">
        <v>229.05</v>
      </c>
      <c r="I54" s="28">
        <v>235.36</v>
      </c>
      <c r="J54" s="34">
        <v>126.26</v>
      </c>
      <c r="K54" s="28">
        <v>474.2</v>
      </c>
      <c r="L54" s="34">
        <f t="shared" si="8"/>
        <v>474.9</v>
      </c>
      <c r="M54" s="31"/>
      <c r="N54" s="49"/>
      <c r="O54" s="31"/>
      <c r="P54" s="49"/>
    </row>
    <row r="55" spans="1:16" x14ac:dyDescent="0.2">
      <c r="A55" s="29" t="s">
        <v>28</v>
      </c>
      <c r="B55" s="42">
        <v>2009</v>
      </c>
      <c r="C55" s="32">
        <f t="shared" ref="C55:F56" si="11">G54</f>
        <v>193.86</v>
      </c>
      <c r="D55" s="32">
        <f t="shared" si="11"/>
        <v>229.05</v>
      </c>
      <c r="E55" s="32">
        <f t="shared" si="11"/>
        <v>235.36</v>
      </c>
      <c r="F55" s="32">
        <f t="shared" si="11"/>
        <v>126.26</v>
      </c>
      <c r="G55" s="28">
        <v>201.58</v>
      </c>
      <c r="H55" s="28">
        <v>236.3</v>
      </c>
      <c r="I55" s="28">
        <v>242.54</v>
      </c>
      <c r="J55" s="34">
        <v>126.01</v>
      </c>
      <c r="K55" s="28">
        <v>474.9</v>
      </c>
      <c r="L55" s="34">
        <f t="shared" si="8"/>
        <v>477.9</v>
      </c>
      <c r="M55" s="31"/>
      <c r="N55" s="49"/>
      <c r="O55" s="31"/>
      <c r="P55" s="49"/>
    </row>
    <row r="56" spans="1:16" x14ac:dyDescent="0.2">
      <c r="A56" s="29" t="s">
        <v>29</v>
      </c>
      <c r="B56" s="42">
        <v>2009</v>
      </c>
      <c r="C56" s="32">
        <f t="shared" si="11"/>
        <v>201.58</v>
      </c>
      <c r="D56" s="32">
        <f t="shared" si="11"/>
        <v>236.3</v>
      </c>
      <c r="E56" s="32">
        <f t="shared" si="11"/>
        <v>242.54</v>
      </c>
      <c r="F56" s="32">
        <f t="shared" si="11"/>
        <v>126.01</v>
      </c>
      <c r="G56" s="28">
        <v>209.59</v>
      </c>
      <c r="H56" s="28">
        <v>245.23</v>
      </c>
      <c r="I56" s="28">
        <v>252.68</v>
      </c>
      <c r="J56" s="35">
        <v>126.22</v>
      </c>
      <c r="K56" s="28">
        <v>477.9</v>
      </c>
      <c r="L56" s="34">
        <f t="shared" si="8"/>
        <v>486.4</v>
      </c>
      <c r="M56" s="31"/>
      <c r="N56" s="49"/>
      <c r="O56" s="31"/>
      <c r="P56" s="49"/>
    </row>
    <row r="57" spans="1:16" x14ac:dyDescent="0.2">
      <c r="A57" s="29" t="s">
        <v>30</v>
      </c>
      <c r="B57" s="42">
        <v>2009</v>
      </c>
      <c r="C57" s="32">
        <f t="shared" ref="C57:F58" si="12">G56</f>
        <v>209.59</v>
      </c>
      <c r="D57" s="32">
        <f t="shared" si="12"/>
        <v>245.23</v>
      </c>
      <c r="E57" s="32">
        <f t="shared" si="12"/>
        <v>252.68</v>
      </c>
      <c r="F57" s="32">
        <f t="shared" si="12"/>
        <v>126.22</v>
      </c>
      <c r="G57" s="28">
        <v>210.65</v>
      </c>
      <c r="H57" s="28">
        <v>247.64</v>
      </c>
      <c r="I57" s="28">
        <v>255.28</v>
      </c>
      <c r="J57" s="35">
        <v>126.47</v>
      </c>
      <c r="K57" s="28">
        <v>486.4</v>
      </c>
      <c r="L57" s="34">
        <f t="shared" si="8"/>
        <v>492.1</v>
      </c>
      <c r="M57" s="31"/>
      <c r="N57" s="49"/>
      <c r="O57" s="31"/>
      <c r="P57" s="49"/>
    </row>
    <row r="58" spans="1:16" x14ac:dyDescent="0.2">
      <c r="A58" s="29" t="s">
        <v>31</v>
      </c>
      <c r="B58" s="42">
        <v>2009</v>
      </c>
      <c r="C58" s="32">
        <f t="shared" si="12"/>
        <v>210.65</v>
      </c>
      <c r="D58" s="32">
        <f t="shared" si="12"/>
        <v>247.64</v>
      </c>
      <c r="E58" s="32">
        <f t="shared" si="12"/>
        <v>255.28</v>
      </c>
      <c r="F58" s="32">
        <f t="shared" si="12"/>
        <v>126.47</v>
      </c>
      <c r="G58" s="28">
        <v>213.43</v>
      </c>
      <c r="H58" s="28">
        <v>249.84</v>
      </c>
      <c r="I58" s="28">
        <v>257.57</v>
      </c>
      <c r="J58" s="35">
        <v>126.93</v>
      </c>
      <c r="K58" s="28">
        <v>492.1</v>
      </c>
      <c r="L58" s="34">
        <f t="shared" si="8"/>
        <v>495.3</v>
      </c>
      <c r="M58" s="31"/>
      <c r="N58" s="49"/>
      <c r="O58" s="31"/>
      <c r="P58" s="49"/>
    </row>
    <row r="59" spans="1:16" x14ac:dyDescent="0.2">
      <c r="A59" s="29" t="s">
        <v>32</v>
      </c>
      <c r="B59" s="42">
        <v>2009</v>
      </c>
      <c r="C59" s="32">
        <f t="shared" ref="C59:F60" si="13">G58</f>
        <v>213.43</v>
      </c>
      <c r="D59" s="32">
        <f t="shared" si="13"/>
        <v>249.84</v>
      </c>
      <c r="E59" s="32">
        <f t="shared" si="13"/>
        <v>257.57</v>
      </c>
      <c r="F59" s="32">
        <f t="shared" si="13"/>
        <v>126.93</v>
      </c>
      <c r="G59" s="28">
        <v>211.61</v>
      </c>
      <c r="H59" s="28">
        <v>248.71</v>
      </c>
      <c r="I59" s="28">
        <v>257.18</v>
      </c>
      <c r="J59" s="35">
        <v>126.96</v>
      </c>
      <c r="K59" s="28">
        <v>495.3</v>
      </c>
      <c r="L59" s="34">
        <f t="shared" si="8"/>
        <v>497</v>
      </c>
      <c r="M59" s="31"/>
      <c r="N59" s="49"/>
      <c r="O59" s="31"/>
      <c r="P59" s="49"/>
    </row>
    <row r="60" spans="1:16" x14ac:dyDescent="0.2">
      <c r="A60" s="29" t="s">
        <v>33</v>
      </c>
      <c r="B60" s="42">
        <v>2009</v>
      </c>
      <c r="C60" s="32">
        <f t="shared" si="13"/>
        <v>211.61</v>
      </c>
      <c r="D60" s="32">
        <f t="shared" si="13"/>
        <v>248.71</v>
      </c>
      <c r="E60" s="32">
        <f t="shared" si="13"/>
        <v>257.18</v>
      </c>
      <c r="F60" s="32">
        <f t="shared" si="13"/>
        <v>126.96</v>
      </c>
      <c r="G60" s="28">
        <v>217.23</v>
      </c>
      <c r="H60" s="28">
        <v>253.42</v>
      </c>
      <c r="I60" s="28">
        <v>261.42</v>
      </c>
      <c r="J60" s="35">
        <v>127.28</v>
      </c>
      <c r="K60" s="28">
        <v>497</v>
      </c>
      <c r="L60" s="34">
        <f t="shared" si="8"/>
        <v>500.7</v>
      </c>
      <c r="M60" s="31"/>
      <c r="N60" s="49"/>
      <c r="O60" s="31"/>
      <c r="P60" s="49"/>
    </row>
    <row r="61" spans="1:16" x14ac:dyDescent="0.2">
      <c r="A61" s="29" t="s">
        <v>34</v>
      </c>
      <c r="B61" s="42">
        <v>2009</v>
      </c>
      <c r="C61" s="32">
        <f>G60</f>
        <v>217.23</v>
      </c>
      <c r="D61" s="32">
        <f>H60</f>
        <v>253.42</v>
      </c>
      <c r="E61" s="32">
        <f>I60</f>
        <v>261.42</v>
      </c>
      <c r="F61" s="32">
        <f>J60</f>
        <v>127.28</v>
      </c>
      <c r="G61" s="28">
        <v>215.82</v>
      </c>
      <c r="H61" s="28">
        <v>252.62</v>
      </c>
      <c r="I61" s="28">
        <v>260.91000000000003</v>
      </c>
      <c r="J61" s="35">
        <v>127.67</v>
      </c>
      <c r="K61" s="28">
        <v>500.7</v>
      </c>
      <c r="L61" s="34">
        <f>K64</f>
        <v>501.1</v>
      </c>
      <c r="M61" s="31"/>
      <c r="N61" s="49"/>
      <c r="O61" s="31"/>
      <c r="P61" s="49"/>
    </row>
    <row r="62" spans="1:16" x14ac:dyDescent="0.2">
      <c r="A62" s="18" t="s">
        <v>35</v>
      </c>
      <c r="B62" s="20">
        <v>2009</v>
      </c>
      <c r="C62" s="43"/>
      <c r="D62" s="43"/>
      <c r="E62" s="43"/>
      <c r="F62" s="43"/>
      <c r="G62" s="23">
        <f>AVERAGE(G50:G61)</f>
        <v>202.35333333333335</v>
      </c>
      <c r="H62" s="23">
        <f>AVERAGE(H50:H61)</f>
        <v>239.46</v>
      </c>
      <c r="I62" s="23">
        <f>AVERAGE(I50:I61)</f>
        <v>246.20000000000002</v>
      </c>
      <c r="J62" s="26">
        <f>AVERAGE(J50:J61)</f>
        <v>126.32833333333336</v>
      </c>
      <c r="K62" s="28"/>
      <c r="L62" s="34"/>
      <c r="M62" s="31"/>
      <c r="N62" s="34">
        <f>M64</f>
        <v>100</v>
      </c>
      <c r="O62" s="31"/>
      <c r="P62" s="49"/>
    </row>
    <row r="63" spans="1:16" x14ac:dyDescent="0.2">
      <c r="A63" s="29"/>
      <c r="B63" s="42"/>
      <c r="C63" s="32"/>
      <c r="D63" s="32"/>
      <c r="E63" s="32"/>
      <c r="F63" s="32"/>
      <c r="G63" s="28"/>
      <c r="H63" s="28"/>
      <c r="I63" s="28"/>
      <c r="J63" s="35"/>
      <c r="K63" s="28"/>
      <c r="L63" s="34"/>
      <c r="M63" s="31"/>
      <c r="N63" s="49"/>
      <c r="O63" s="31"/>
      <c r="P63" s="49"/>
    </row>
    <row r="64" spans="1:16" x14ac:dyDescent="0.2">
      <c r="A64" s="29" t="s">
        <v>23</v>
      </c>
      <c r="B64" s="42">
        <v>2010</v>
      </c>
      <c r="C64" s="32">
        <f>G61</f>
        <v>215.82</v>
      </c>
      <c r="D64" s="32">
        <f>H61</f>
        <v>252.62</v>
      </c>
      <c r="E64" s="32">
        <f>I61</f>
        <v>260.91000000000003</v>
      </c>
      <c r="F64" s="32">
        <f>J61</f>
        <v>127.67</v>
      </c>
      <c r="G64" s="28">
        <v>217.48</v>
      </c>
      <c r="H64" s="28">
        <v>255.85</v>
      </c>
      <c r="I64" s="28">
        <v>259.31</v>
      </c>
      <c r="J64" s="33">
        <v>129.55000000000001</v>
      </c>
      <c r="K64" s="28">
        <v>501.1</v>
      </c>
      <c r="L64" s="34">
        <f t="shared" ref="L64:L74" si="14">K65</f>
        <v>506.6</v>
      </c>
      <c r="M64" s="28">
        <v>100</v>
      </c>
      <c r="N64" s="34">
        <f>M65</f>
        <v>101.1</v>
      </c>
      <c r="O64" s="28">
        <v>100</v>
      </c>
      <c r="P64" s="49"/>
    </row>
    <row r="65" spans="1:16" x14ac:dyDescent="0.2">
      <c r="A65" s="29" t="s">
        <v>24</v>
      </c>
      <c r="B65" s="42">
        <v>2010</v>
      </c>
      <c r="C65" s="32">
        <f t="shared" ref="C65:F66" si="15">G64</f>
        <v>217.48</v>
      </c>
      <c r="D65" s="32">
        <f t="shared" si="15"/>
        <v>255.85</v>
      </c>
      <c r="E65" s="32">
        <f t="shared" si="15"/>
        <v>259.31</v>
      </c>
      <c r="F65" s="32">
        <f t="shared" si="15"/>
        <v>129.55000000000001</v>
      </c>
      <c r="G65" s="28">
        <v>220.66</v>
      </c>
      <c r="H65" s="28">
        <v>257.52</v>
      </c>
      <c r="I65" s="28">
        <v>260.97000000000003</v>
      </c>
      <c r="J65" s="33">
        <v>129.94</v>
      </c>
      <c r="K65" s="28">
        <v>506.6</v>
      </c>
      <c r="L65" s="34">
        <f t="shared" si="14"/>
        <v>505.1</v>
      </c>
      <c r="M65" s="28">
        <v>101.1</v>
      </c>
      <c r="N65" s="34">
        <f t="shared" ref="N65:N74" si="16">M66</f>
        <v>100.8</v>
      </c>
      <c r="O65" s="28">
        <v>102.3</v>
      </c>
      <c r="P65" s="49"/>
    </row>
    <row r="66" spans="1:16" x14ac:dyDescent="0.2">
      <c r="A66" s="29" t="s">
        <v>25</v>
      </c>
      <c r="B66" s="42">
        <v>2010</v>
      </c>
      <c r="C66" s="32">
        <f t="shared" si="15"/>
        <v>220.66</v>
      </c>
      <c r="D66" s="32">
        <f t="shared" si="15"/>
        <v>257.52</v>
      </c>
      <c r="E66" s="32">
        <f t="shared" si="15"/>
        <v>260.97000000000003</v>
      </c>
      <c r="F66" s="32">
        <f t="shared" si="15"/>
        <v>129.94</v>
      </c>
      <c r="G66" s="28">
        <v>221.45</v>
      </c>
      <c r="H66" s="28">
        <v>256.77999999999997</v>
      </c>
      <c r="I66" s="28">
        <v>259.95999999999998</v>
      </c>
      <c r="J66" s="33">
        <v>130.08000000000001</v>
      </c>
      <c r="K66" s="28">
        <v>505.1</v>
      </c>
      <c r="L66" s="34">
        <f t="shared" si="14"/>
        <v>506.7</v>
      </c>
      <c r="M66" s="28">
        <v>100.8</v>
      </c>
      <c r="N66" s="34">
        <f t="shared" si="16"/>
        <v>101.1</v>
      </c>
      <c r="O66" s="28">
        <v>101.9</v>
      </c>
      <c r="P66" s="49"/>
    </row>
    <row r="67" spans="1:16" x14ac:dyDescent="0.2">
      <c r="A67" s="29" t="s">
        <v>36</v>
      </c>
      <c r="B67" s="42">
        <v>2010</v>
      </c>
      <c r="C67" s="32">
        <f t="shared" ref="C67" si="17">G66</f>
        <v>221.45</v>
      </c>
      <c r="D67" s="32">
        <f t="shared" ref="D67" si="18">H66</f>
        <v>256.77999999999997</v>
      </c>
      <c r="E67" s="32">
        <f t="shared" ref="E67" si="19">I66</f>
        <v>259.95999999999998</v>
      </c>
      <c r="F67" s="32">
        <f t="shared" ref="F67" si="20">J66</f>
        <v>130.08000000000001</v>
      </c>
      <c r="G67" s="28">
        <v>222.6</v>
      </c>
      <c r="H67" s="28">
        <v>256.04000000000002</v>
      </c>
      <c r="I67" s="28">
        <v>259.74</v>
      </c>
      <c r="J67" s="33">
        <v>130.69</v>
      </c>
      <c r="K67" s="28">
        <v>506.7</v>
      </c>
      <c r="L67" s="34">
        <f t="shared" si="14"/>
        <v>505.8</v>
      </c>
      <c r="M67" s="28">
        <v>101.1</v>
      </c>
      <c r="N67" s="34">
        <f t="shared" si="16"/>
        <v>100.9</v>
      </c>
      <c r="O67" s="28">
        <v>102.7</v>
      </c>
      <c r="P67" s="49"/>
    </row>
    <row r="68" spans="1:16" x14ac:dyDescent="0.2">
      <c r="A68" s="29" t="s">
        <v>27</v>
      </c>
      <c r="B68" s="42">
        <v>2010</v>
      </c>
      <c r="C68" s="32">
        <f t="shared" ref="C68" si="21">G67</f>
        <v>222.6</v>
      </c>
      <c r="D68" s="32">
        <f t="shared" ref="D68" si="22">H67</f>
        <v>256.04000000000002</v>
      </c>
      <c r="E68" s="32">
        <f t="shared" ref="E68" si="23">I67</f>
        <v>259.74</v>
      </c>
      <c r="F68" s="32">
        <f t="shared" ref="F68" si="24">J67</f>
        <v>130.69</v>
      </c>
      <c r="G68" s="28">
        <v>225.57</v>
      </c>
      <c r="H68" s="28">
        <v>256.3</v>
      </c>
      <c r="I68" s="28">
        <v>259.39999999999998</v>
      </c>
      <c r="J68" s="33">
        <v>130.83000000000001</v>
      </c>
      <c r="K68" s="28">
        <v>505.8</v>
      </c>
      <c r="L68" s="34">
        <f t="shared" si="14"/>
        <v>510.1</v>
      </c>
      <c r="M68" s="28">
        <v>100.9</v>
      </c>
      <c r="N68" s="34">
        <f t="shared" si="16"/>
        <v>101.8</v>
      </c>
      <c r="O68" s="28">
        <v>102.5</v>
      </c>
      <c r="P68" s="49"/>
    </row>
    <row r="69" spans="1:16" x14ac:dyDescent="0.2">
      <c r="A69" s="29" t="s">
        <v>28</v>
      </c>
      <c r="B69" s="42">
        <v>2010</v>
      </c>
      <c r="C69" s="32">
        <f t="shared" ref="C69" si="25">G68</f>
        <v>225.57</v>
      </c>
      <c r="D69" s="32">
        <f t="shared" ref="D69" si="26">H68</f>
        <v>256.3</v>
      </c>
      <c r="E69" s="32">
        <f t="shared" ref="E69" si="27">I68</f>
        <v>259.39999999999998</v>
      </c>
      <c r="F69" s="32">
        <f t="shared" ref="F69" si="28">J68</f>
        <v>130.83000000000001</v>
      </c>
      <c r="G69" s="28">
        <v>218.51</v>
      </c>
      <c r="H69" s="28">
        <v>248.68</v>
      </c>
      <c r="I69" s="28">
        <v>252.42</v>
      </c>
      <c r="J69" s="33">
        <v>131.01</v>
      </c>
      <c r="K69" s="28">
        <v>510.1</v>
      </c>
      <c r="L69" s="34">
        <f t="shared" si="14"/>
        <v>511.7</v>
      </c>
      <c r="M69" s="28">
        <v>101.8</v>
      </c>
      <c r="N69" s="34">
        <f t="shared" si="16"/>
        <v>102.1</v>
      </c>
      <c r="O69" s="28">
        <v>102.9</v>
      </c>
      <c r="P69" s="49"/>
    </row>
    <row r="70" spans="1:16" x14ac:dyDescent="0.2">
      <c r="A70" s="29" t="s">
        <v>29</v>
      </c>
      <c r="B70" s="42">
        <v>2010</v>
      </c>
      <c r="C70" s="32">
        <f t="shared" ref="C70" si="29">G69</f>
        <v>218.51</v>
      </c>
      <c r="D70" s="32">
        <f t="shared" ref="D70" si="30">H69</f>
        <v>248.68</v>
      </c>
      <c r="E70" s="32">
        <f t="shared" ref="E70" si="31">I69</f>
        <v>252.42</v>
      </c>
      <c r="F70" s="32">
        <f t="shared" ref="F70" si="32">J69</f>
        <v>131.01</v>
      </c>
      <c r="G70" s="28">
        <v>216.65</v>
      </c>
      <c r="H70" s="28">
        <v>243.92</v>
      </c>
      <c r="I70" s="28">
        <v>246.56</v>
      </c>
      <c r="J70" s="33">
        <v>131.22</v>
      </c>
      <c r="K70" s="28">
        <v>511.7</v>
      </c>
      <c r="L70" s="34">
        <f t="shared" si="14"/>
        <v>512.1</v>
      </c>
      <c r="M70" s="28">
        <v>102.1</v>
      </c>
      <c r="N70" s="34">
        <f t="shared" si="16"/>
        <v>102.2</v>
      </c>
      <c r="O70" s="28">
        <v>104.2</v>
      </c>
      <c r="P70" s="49"/>
    </row>
    <row r="71" spans="1:16" x14ac:dyDescent="0.2">
      <c r="A71" s="29" t="s">
        <v>30</v>
      </c>
      <c r="B71" s="42">
        <v>2010</v>
      </c>
      <c r="C71" s="32">
        <f t="shared" ref="C71" si="33">G70</f>
        <v>216.65</v>
      </c>
      <c r="D71" s="32">
        <f t="shared" ref="D71" si="34">H70</f>
        <v>243.92</v>
      </c>
      <c r="E71" s="32">
        <f t="shared" ref="E71" si="35">I70</f>
        <v>246.56</v>
      </c>
      <c r="F71" s="32">
        <f t="shared" ref="F71" si="36">J70</f>
        <v>131.22</v>
      </c>
      <c r="G71" s="28">
        <v>215.7</v>
      </c>
      <c r="H71" s="28">
        <v>241.06</v>
      </c>
      <c r="I71" s="28">
        <v>242.41</v>
      </c>
      <c r="J71" s="33">
        <v>134.13</v>
      </c>
      <c r="K71" s="28">
        <v>512.1</v>
      </c>
      <c r="L71" s="34">
        <f t="shared" si="14"/>
        <v>513.70000000000005</v>
      </c>
      <c r="M71" s="28">
        <v>102.2</v>
      </c>
      <c r="N71" s="34">
        <f t="shared" si="16"/>
        <v>102.5</v>
      </c>
      <c r="O71" s="28">
        <v>104.5</v>
      </c>
      <c r="P71" s="49"/>
    </row>
    <row r="72" spans="1:16" x14ac:dyDescent="0.2">
      <c r="A72" s="29" t="s">
        <v>31</v>
      </c>
      <c r="B72" s="42">
        <v>2010</v>
      </c>
      <c r="C72" s="32">
        <f t="shared" ref="C72" si="37">G71</f>
        <v>215.7</v>
      </c>
      <c r="D72" s="32">
        <f t="shared" ref="D72" si="38">H71</f>
        <v>241.06</v>
      </c>
      <c r="E72" s="32">
        <f t="shared" ref="E72" si="39">I71</f>
        <v>242.41</v>
      </c>
      <c r="F72" s="32">
        <f t="shared" ref="F72" si="40">J71</f>
        <v>134.13</v>
      </c>
      <c r="G72" s="28">
        <v>213.03</v>
      </c>
      <c r="H72" s="28">
        <v>239.53</v>
      </c>
      <c r="I72" s="28">
        <v>240.64</v>
      </c>
      <c r="J72" s="33">
        <v>134.55000000000001</v>
      </c>
      <c r="K72" s="28">
        <v>513.70000000000005</v>
      </c>
      <c r="L72" s="34">
        <f t="shared" si="14"/>
        <v>516.1</v>
      </c>
      <c r="M72" s="28">
        <v>102.5</v>
      </c>
      <c r="N72" s="34">
        <f t="shared" si="16"/>
        <v>103</v>
      </c>
      <c r="O72" s="28">
        <v>105</v>
      </c>
      <c r="P72" s="49"/>
    </row>
    <row r="73" spans="1:16" x14ac:dyDescent="0.2">
      <c r="A73" s="29" t="s">
        <v>32</v>
      </c>
      <c r="B73" s="42">
        <v>2010</v>
      </c>
      <c r="C73" s="32">
        <f t="shared" ref="C73" si="41">G72</f>
        <v>213.03</v>
      </c>
      <c r="D73" s="32">
        <f t="shared" ref="D73" si="42">H72</f>
        <v>239.53</v>
      </c>
      <c r="E73" s="32">
        <f t="shared" ref="E73" si="43">I72</f>
        <v>240.64</v>
      </c>
      <c r="F73" s="32">
        <f t="shared" ref="F73" si="44">J72</f>
        <v>134.55000000000001</v>
      </c>
      <c r="G73" s="28">
        <v>214.08</v>
      </c>
      <c r="H73" s="28">
        <v>240.74</v>
      </c>
      <c r="I73" s="28">
        <v>240.12</v>
      </c>
      <c r="J73" s="33">
        <v>134.55000000000001</v>
      </c>
      <c r="K73" s="28">
        <v>516.1</v>
      </c>
      <c r="L73" s="34">
        <f t="shared" si="14"/>
        <v>505.8</v>
      </c>
      <c r="M73" s="28">
        <v>103</v>
      </c>
      <c r="N73" s="34">
        <f t="shared" si="16"/>
        <v>100.9</v>
      </c>
      <c r="O73" s="28">
        <v>104.8</v>
      </c>
      <c r="P73" s="49"/>
    </row>
    <row r="74" spans="1:16" x14ac:dyDescent="0.2">
      <c r="A74" s="29" t="s">
        <v>33</v>
      </c>
      <c r="B74" s="42">
        <v>2010</v>
      </c>
      <c r="C74" s="32">
        <f t="shared" ref="C74" si="45">G73</f>
        <v>214.08</v>
      </c>
      <c r="D74" s="32">
        <f t="shared" ref="D74" si="46">H73</f>
        <v>240.74</v>
      </c>
      <c r="E74" s="32">
        <f t="shared" ref="E74" si="47">I73</f>
        <v>240.12</v>
      </c>
      <c r="F74" s="32">
        <f t="shared" ref="F74" si="48">J73</f>
        <v>134.55000000000001</v>
      </c>
      <c r="G74" s="28">
        <v>214.9</v>
      </c>
      <c r="H74" s="28">
        <v>241.15</v>
      </c>
      <c r="I74" s="28">
        <v>240.11</v>
      </c>
      <c r="J74" s="33">
        <v>134.97999999999999</v>
      </c>
      <c r="K74" s="28">
        <v>505.8</v>
      </c>
      <c r="L74" s="34">
        <f t="shared" si="14"/>
        <v>505.3</v>
      </c>
      <c r="M74" s="28">
        <v>100.9</v>
      </c>
      <c r="N74" s="34">
        <f t="shared" si="16"/>
        <v>100.8</v>
      </c>
      <c r="O74" s="28">
        <v>103.9</v>
      </c>
      <c r="P74" s="49"/>
    </row>
    <row r="75" spans="1:16" x14ac:dyDescent="0.2">
      <c r="A75" s="29" t="s">
        <v>34</v>
      </c>
      <c r="B75" s="42">
        <v>2010</v>
      </c>
      <c r="C75" s="32">
        <f t="shared" ref="C75" si="49">G74</f>
        <v>214.9</v>
      </c>
      <c r="D75" s="32">
        <f t="shared" ref="D75" si="50">H74</f>
        <v>241.15</v>
      </c>
      <c r="E75" s="32">
        <f t="shared" ref="E75" si="51">I74</f>
        <v>240.11</v>
      </c>
      <c r="F75" s="32">
        <f t="shared" ref="F75" si="52">J74</f>
        <v>134.97999999999999</v>
      </c>
      <c r="G75" s="28">
        <v>216.12</v>
      </c>
      <c r="H75" s="28">
        <v>241.84</v>
      </c>
      <c r="I75" s="28">
        <v>241.58</v>
      </c>
      <c r="J75" s="33">
        <v>135.37</v>
      </c>
      <c r="K75" s="28">
        <v>505.3</v>
      </c>
      <c r="L75" s="34">
        <f>K78</f>
        <v>505.1</v>
      </c>
      <c r="M75" s="28">
        <v>100.8</v>
      </c>
      <c r="N75" s="34">
        <f>M78</f>
        <v>100.8</v>
      </c>
      <c r="O75" s="28">
        <v>104.1</v>
      </c>
      <c r="P75" s="49"/>
    </row>
    <row r="76" spans="1:16" x14ac:dyDescent="0.2">
      <c r="A76" s="18" t="s">
        <v>35</v>
      </c>
      <c r="B76" s="20">
        <v>2010</v>
      </c>
      <c r="C76" s="43"/>
      <c r="D76" s="43"/>
      <c r="E76" s="43"/>
      <c r="F76" s="43"/>
      <c r="G76" s="23">
        <f>AVERAGE(G64:G75)</f>
        <v>218.0625</v>
      </c>
      <c r="H76" s="23">
        <f>AVERAGE(H64:H75)</f>
        <v>248.28416666666669</v>
      </c>
      <c r="I76" s="23">
        <f>AVERAGE(I64:I75)</f>
        <v>250.26833333333335</v>
      </c>
      <c r="J76" s="26">
        <f>AVERAGE(J64:J75)</f>
        <v>132.24166666666667</v>
      </c>
      <c r="K76" s="31"/>
      <c r="L76" s="49"/>
      <c r="M76" s="31"/>
      <c r="N76" s="49"/>
      <c r="O76" s="31"/>
      <c r="P76" s="49"/>
    </row>
    <row r="77" spans="1:16" x14ac:dyDescent="0.2">
      <c r="A77" s="31"/>
      <c r="B77" s="42"/>
      <c r="C77" s="43"/>
      <c r="D77" s="43"/>
      <c r="E77" s="43"/>
      <c r="F77" s="43"/>
      <c r="G77" s="28"/>
      <c r="H77" s="28"/>
      <c r="I77" s="28"/>
      <c r="J77" s="49"/>
      <c r="K77" s="31"/>
      <c r="L77" s="49"/>
      <c r="M77" s="31"/>
      <c r="N77" s="49"/>
      <c r="O77" s="31"/>
      <c r="P77" s="49"/>
    </row>
    <row r="78" spans="1:16" x14ac:dyDescent="0.2">
      <c r="A78" s="31" t="s">
        <v>23</v>
      </c>
      <c r="B78" s="42">
        <v>2011</v>
      </c>
      <c r="C78" s="32">
        <f>G75</f>
        <v>216.12</v>
      </c>
      <c r="D78" s="32">
        <f t="shared" ref="D78:F78" si="53">H75</f>
        <v>241.84</v>
      </c>
      <c r="E78" s="32">
        <f t="shared" si="53"/>
        <v>241.58</v>
      </c>
      <c r="F78" s="32">
        <f t="shared" si="53"/>
        <v>135.37</v>
      </c>
      <c r="G78" s="28">
        <v>225.37</v>
      </c>
      <c r="H78" s="28">
        <v>245.69</v>
      </c>
      <c r="I78" s="28">
        <v>244.4</v>
      </c>
      <c r="J78" s="34">
        <v>135.58000000000001</v>
      </c>
      <c r="K78" s="28">
        <v>505.1</v>
      </c>
      <c r="L78" s="49">
        <f>K79</f>
        <v>508.3</v>
      </c>
      <c r="M78" s="28">
        <v>100.8</v>
      </c>
      <c r="N78" s="49">
        <f>M79</f>
        <v>101.4</v>
      </c>
      <c r="O78" s="28">
        <v>104.2</v>
      </c>
      <c r="P78" s="49"/>
    </row>
    <row r="79" spans="1:16" x14ac:dyDescent="0.2">
      <c r="A79" s="31" t="s">
        <v>24</v>
      </c>
      <c r="B79" s="42">
        <v>2011</v>
      </c>
      <c r="C79" s="32">
        <f t="shared" ref="C79:F80" si="54">G78</f>
        <v>225.37</v>
      </c>
      <c r="D79" s="32">
        <f t="shared" si="54"/>
        <v>245.69</v>
      </c>
      <c r="E79" s="32">
        <f t="shared" si="54"/>
        <v>244.4</v>
      </c>
      <c r="F79" s="32">
        <f t="shared" si="54"/>
        <v>135.58000000000001</v>
      </c>
      <c r="G79" s="28">
        <v>233.12</v>
      </c>
      <c r="H79" s="28">
        <v>247.21</v>
      </c>
      <c r="I79" s="28">
        <v>245.82</v>
      </c>
      <c r="J79" s="34">
        <v>135.83000000000001</v>
      </c>
      <c r="K79" s="28">
        <v>508.3</v>
      </c>
      <c r="L79" s="35">
        <f t="shared" ref="L79:L88" si="55">K80</f>
        <v>509</v>
      </c>
      <c r="M79" s="28">
        <v>101.4</v>
      </c>
      <c r="N79" s="49">
        <f t="shared" ref="N79:N88" si="56">M80</f>
        <v>101.6</v>
      </c>
      <c r="O79" s="28">
        <v>105</v>
      </c>
      <c r="P79" s="49"/>
    </row>
    <row r="80" spans="1:16" x14ac:dyDescent="0.2">
      <c r="A80" s="31" t="s">
        <v>25</v>
      </c>
      <c r="B80" s="42">
        <v>2011</v>
      </c>
      <c r="C80" s="32">
        <f t="shared" si="54"/>
        <v>233.12</v>
      </c>
      <c r="D80" s="32">
        <f t="shared" si="54"/>
        <v>247.21</v>
      </c>
      <c r="E80" s="32">
        <f t="shared" si="54"/>
        <v>245.82</v>
      </c>
      <c r="F80" s="32">
        <f t="shared" si="54"/>
        <v>135.83000000000001</v>
      </c>
      <c r="G80" s="28">
        <v>239.16</v>
      </c>
      <c r="H80" s="28">
        <v>254.06</v>
      </c>
      <c r="I80" s="28">
        <v>251.96</v>
      </c>
      <c r="J80" s="35">
        <v>135.86000000000001</v>
      </c>
      <c r="K80" s="28">
        <v>509</v>
      </c>
      <c r="L80" s="49">
        <f t="shared" si="55"/>
        <v>513.70000000000005</v>
      </c>
      <c r="M80" s="28">
        <v>101.6</v>
      </c>
      <c r="N80" s="49">
        <f t="shared" si="56"/>
        <v>102.5</v>
      </c>
      <c r="O80" s="28">
        <v>105.3</v>
      </c>
      <c r="P80" s="49"/>
    </row>
    <row r="81" spans="1:17" x14ac:dyDescent="0.2">
      <c r="A81" s="31" t="s">
        <v>36</v>
      </c>
      <c r="B81" s="42">
        <v>2011</v>
      </c>
      <c r="C81" s="32">
        <f t="shared" ref="C81" si="57">G80</f>
        <v>239.16</v>
      </c>
      <c r="D81" s="36">
        <f t="shared" ref="D81" si="58">H80</f>
        <v>254.06</v>
      </c>
      <c r="E81" s="36">
        <f t="shared" ref="E81" si="59">I80</f>
        <v>251.96</v>
      </c>
      <c r="F81" s="36">
        <f t="shared" ref="F81" si="60">J80</f>
        <v>135.86000000000001</v>
      </c>
      <c r="G81" s="28">
        <v>244.77</v>
      </c>
      <c r="H81" s="28">
        <v>258.73</v>
      </c>
      <c r="I81" s="28">
        <v>256.35000000000002</v>
      </c>
      <c r="J81" s="35">
        <v>136.11000000000001</v>
      </c>
      <c r="K81" s="28">
        <v>513.70000000000005</v>
      </c>
      <c r="L81" s="49">
        <f t="shared" si="55"/>
        <v>534.6</v>
      </c>
      <c r="M81" s="28">
        <v>102.5</v>
      </c>
      <c r="N81" s="49">
        <f t="shared" si="56"/>
        <v>106.7</v>
      </c>
      <c r="O81" s="28">
        <v>106.2</v>
      </c>
      <c r="P81" s="49"/>
      <c r="Q81" s="31"/>
    </row>
    <row r="82" spans="1:17" x14ac:dyDescent="0.2">
      <c r="A82" s="31" t="s">
        <v>27</v>
      </c>
      <c r="B82" s="42">
        <v>2011</v>
      </c>
      <c r="C82" s="32">
        <f t="shared" ref="C82" si="61">G81</f>
        <v>244.77</v>
      </c>
      <c r="D82" s="32">
        <f t="shared" ref="D82" si="62">H81</f>
        <v>258.73</v>
      </c>
      <c r="E82" s="32">
        <f t="shared" ref="E82" si="63">I81</f>
        <v>256.35000000000002</v>
      </c>
      <c r="F82" s="32">
        <f t="shared" ref="F82" si="64">J81</f>
        <v>136.11000000000001</v>
      </c>
      <c r="G82" s="28">
        <v>246.72</v>
      </c>
      <c r="H82" s="28">
        <v>261.18</v>
      </c>
      <c r="I82" s="28">
        <v>258.47000000000003</v>
      </c>
      <c r="J82" s="35">
        <v>136.57</v>
      </c>
      <c r="K82" s="28">
        <v>534.6</v>
      </c>
      <c r="L82" s="49">
        <f t="shared" si="55"/>
        <v>538.29999999999995</v>
      </c>
      <c r="M82" s="38">
        <v>106.7</v>
      </c>
      <c r="N82" s="49">
        <f t="shared" si="56"/>
        <v>107.4</v>
      </c>
      <c r="O82" s="38">
        <v>106.7</v>
      </c>
      <c r="P82" s="49"/>
      <c r="Q82" s="31"/>
    </row>
    <row r="83" spans="1:17" x14ac:dyDescent="0.2">
      <c r="A83" s="31" t="s">
        <v>28</v>
      </c>
      <c r="B83" s="42">
        <v>2011</v>
      </c>
      <c r="C83" s="32">
        <f t="shared" ref="C83" si="65">G82</f>
        <v>246.72</v>
      </c>
      <c r="D83" s="32">
        <f t="shared" ref="D83" si="66">H82</f>
        <v>261.18</v>
      </c>
      <c r="E83" s="32">
        <f t="shared" ref="E83" si="67">I82</f>
        <v>258.47000000000003</v>
      </c>
      <c r="F83" s="32">
        <f t="shared" ref="F83" si="68">J82</f>
        <v>136.57</v>
      </c>
      <c r="G83" s="28">
        <v>245.2</v>
      </c>
      <c r="H83" s="28">
        <v>260.56</v>
      </c>
      <c r="I83" s="28">
        <v>258.66000000000003</v>
      </c>
      <c r="J83" s="35">
        <v>136.71</v>
      </c>
      <c r="K83" s="28">
        <v>538.29999999999995</v>
      </c>
      <c r="L83" s="49">
        <f t="shared" si="55"/>
        <v>550.70000000000005</v>
      </c>
      <c r="M83" s="28">
        <v>107.4</v>
      </c>
      <c r="N83" s="49">
        <f t="shared" si="56"/>
        <v>109.9</v>
      </c>
      <c r="O83" s="28">
        <v>107.4</v>
      </c>
      <c r="P83" s="49"/>
      <c r="Q83" s="31"/>
    </row>
    <row r="84" spans="1:17" x14ac:dyDescent="0.2">
      <c r="A84" s="31" t="s">
        <v>29</v>
      </c>
      <c r="B84" s="42">
        <v>2011</v>
      </c>
      <c r="C84" s="32">
        <f t="shared" ref="C84" si="69">G83</f>
        <v>245.2</v>
      </c>
      <c r="D84" s="32">
        <f t="shared" ref="D84" si="70">H83</f>
        <v>260.56</v>
      </c>
      <c r="E84" s="32">
        <f t="shared" ref="E84" si="71">I83</f>
        <v>258.66000000000003</v>
      </c>
      <c r="F84" s="32">
        <f t="shared" ref="F84" si="72">J83</f>
        <v>136.71</v>
      </c>
      <c r="G84" s="28">
        <v>240.15</v>
      </c>
      <c r="H84" s="28">
        <v>260.83</v>
      </c>
      <c r="I84" s="28">
        <v>259.19</v>
      </c>
      <c r="J84" s="34">
        <v>138.24</v>
      </c>
      <c r="K84" s="28">
        <v>550.70000000000005</v>
      </c>
      <c r="L84" s="49">
        <f t="shared" si="55"/>
        <v>555.1</v>
      </c>
      <c r="M84" s="28">
        <v>109.9</v>
      </c>
      <c r="N84" s="49">
        <f t="shared" si="56"/>
        <v>110.8</v>
      </c>
      <c r="O84" s="28">
        <f>M84</f>
        <v>109.9</v>
      </c>
      <c r="P84" s="49"/>
      <c r="Q84" s="62"/>
    </row>
    <row r="85" spans="1:17" x14ac:dyDescent="0.2">
      <c r="A85" s="31" t="s">
        <v>30</v>
      </c>
      <c r="B85" s="42">
        <v>2011</v>
      </c>
      <c r="C85" s="32">
        <f t="shared" ref="C85" si="73">G84</f>
        <v>240.15</v>
      </c>
      <c r="D85" s="32">
        <f t="shared" ref="D85" si="74">H84</f>
        <v>260.83</v>
      </c>
      <c r="E85" s="32">
        <f t="shared" ref="E85" si="75">I84</f>
        <v>259.19</v>
      </c>
      <c r="F85" s="32">
        <f t="shared" ref="F85" si="76">J84</f>
        <v>138.24</v>
      </c>
      <c r="G85" s="28">
        <v>243.57</v>
      </c>
      <c r="H85" s="28">
        <v>263.74</v>
      </c>
      <c r="I85" s="28">
        <v>262.22000000000003</v>
      </c>
      <c r="J85" s="34">
        <v>143.59</v>
      </c>
      <c r="K85" s="28">
        <v>555.1</v>
      </c>
      <c r="L85" s="49">
        <f t="shared" si="55"/>
        <v>553.9</v>
      </c>
      <c r="M85" s="28">
        <v>110.8</v>
      </c>
      <c r="N85" s="49">
        <f t="shared" si="56"/>
        <v>110.5</v>
      </c>
      <c r="O85" s="28">
        <f t="shared" ref="O85:O103" si="77">M85</f>
        <v>110.8</v>
      </c>
      <c r="P85" s="49"/>
      <c r="Q85" s="31"/>
    </row>
    <row r="86" spans="1:17" x14ac:dyDescent="0.2">
      <c r="A86" s="31" t="s">
        <v>31</v>
      </c>
      <c r="B86" s="42">
        <v>2011</v>
      </c>
      <c r="C86" s="32">
        <f t="shared" ref="C86" si="78">G85</f>
        <v>243.57</v>
      </c>
      <c r="D86" s="32">
        <f t="shared" ref="D86" si="79">H85</f>
        <v>263.74</v>
      </c>
      <c r="E86" s="32">
        <f t="shared" ref="E86" si="80">I85</f>
        <v>262.22000000000003</v>
      </c>
      <c r="F86" s="32">
        <f t="shared" ref="F86" si="81">J85</f>
        <v>143.59</v>
      </c>
      <c r="G86" s="28">
        <v>239.79</v>
      </c>
      <c r="H86" s="28">
        <v>261.17</v>
      </c>
      <c r="I86" s="28">
        <v>260.22000000000003</v>
      </c>
      <c r="J86" s="34">
        <v>145.05000000000001</v>
      </c>
      <c r="K86" s="28">
        <v>553.9</v>
      </c>
      <c r="L86" s="49">
        <f t="shared" si="55"/>
        <v>557.79999999999995</v>
      </c>
      <c r="M86" s="28">
        <v>110.5</v>
      </c>
      <c r="N86" s="49">
        <f t="shared" si="56"/>
        <v>111.3</v>
      </c>
      <c r="O86" s="28">
        <f t="shared" si="77"/>
        <v>110.5</v>
      </c>
      <c r="P86" s="49"/>
      <c r="Q86" s="31"/>
    </row>
    <row r="87" spans="1:17" x14ac:dyDescent="0.2">
      <c r="A87" s="31" t="s">
        <v>32</v>
      </c>
      <c r="B87" s="42">
        <v>2011</v>
      </c>
      <c r="C87" s="32">
        <f t="shared" ref="C87" si="82">G86</f>
        <v>239.79</v>
      </c>
      <c r="D87" s="32">
        <f t="shared" ref="D87" si="83">H86</f>
        <v>261.17</v>
      </c>
      <c r="E87" s="32">
        <f t="shared" ref="E87" si="84">I86</f>
        <v>260.22000000000003</v>
      </c>
      <c r="F87" s="32">
        <f t="shared" ref="F87" si="85">J86</f>
        <v>145.05000000000001</v>
      </c>
      <c r="G87" s="28">
        <v>239.52</v>
      </c>
      <c r="H87" s="28">
        <v>259.67</v>
      </c>
      <c r="I87" s="28">
        <v>263.17</v>
      </c>
      <c r="J87" s="35">
        <v>145.26</v>
      </c>
      <c r="K87" s="28">
        <v>557.79999999999995</v>
      </c>
      <c r="L87" s="49">
        <f t="shared" si="55"/>
        <v>558.20000000000005</v>
      </c>
      <c r="M87" s="28">
        <v>111.3</v>
      </c>
      <c r="N87" s="49">
        <f t="shared" si="56"/>
        <v>111.4</v>
      </c>
      <c r="O87" s="28">
        <f t="shared" si="77"/>
        <v>111.3</v>
      </c>
      <c r="P87" s="49"/>
      <c r="Q87" s="31"/>
    </row>
    <row r="88" spans="1:17" x14ac:dyDescent="0.2">
      <c r="A88" s="31" t="s">
        <v>33</v>
      </c>
      <c r="B88" s="42">
        <v>2011</v>
      </c>
      <c r="C88" s="32">
        <f t="shared" ref="C88" si="86">G87</f>
        <v>239.52</v>
      </c>
      <c r="D88" s="32">
        <f t="shared" ref="D88" si="87">H87</f>
        <v>259.67</v>
      </c>
      <c r="E88" s="32">
        <f t="shared" ref="E88" si="88">I87</f>
        <v>263.17</v>
      </c>
      <c r="F88" s="32">
        <f t="shared" ref="F88" si="89">J87</f>
        <v>145.26</v>
      </c>
      <c r="G88" s="28">
        <v>241.6</v>
      </c>
      <c r="H88" s="28">
        <v>261.51</v>
      </c>
      <c r="I88" s="28">
        <v>264.05</v>
      </c>
      <c r="J88" s="34">
        <v>146.36000000000001</v>
      </c>
      <c r="K88" s="28">
        <v>558.20000000000005</v>
      </c>
      <c r="L88" s="49">
        <f t="shared" si="55"/>
        <v>559.29999999999995</v>
      </c>
      <c r="M88" s="28">
        <v>111.4</v>
      </c>
      <c r="N88" s="49">
        <f t="shared" si="56"/>
        <v>111.6</v>
      </c>
      <c r="O88" s="28">
        <f t="shared" si="77"/>
        <v>111.4</v>
      </c>
      <c r="P88" s="49"/>
      <c r="Q88" s="31"/>
    </row>
    <row r="89" spans="1:17" x14ac:dyDescent="0.2">
      <c r="A89" s="31" t="s">
        <v>34</v>
      </c>
      <c r="B89" s="42">
        <v>2011</v>
      </c>
      <c r="C89" s="32">
        <f t="shared" ref="C89" si="90">G88</f>
        <v>241.6</v>
      </c>
      <c r="D89" s="32">
        <f t="shared" ref="D89" si="91">H88</f>
        <v>261.51</v>
      </c>
      <c r="E89" s="32">
        <f t="shared" ref="E89" si="92">I88</f>
        <v>264.05</v>
      </c>
      <c r="F89" s="32">
        <f t="shared" ref="F89" si="93">J88</f>
        <v>146.36000000000001</v>
      </c>
      <c r="G89" s="28">
        <v>241.77</v>
      </c>
      <c r="H89" s="28">
        <v>261.24</v>
      </c>
      <c r="I89" s="28">
        <v>263.77</v>
      </c>
      <c r="J89" s="34">
        <v>147.38999999999999</v>
      </c>
      <c r="K89" s="28">
        <v>559.29999999999995</v>
      </c>
      <c r="L89" s="49">
        <f>K92</f>
        <v>562.6</v>
      </c>
      <c r="M89" s="28">
        <v>111.6</v>
      </c>
      <c r="N89" s="49">
        <f>M92</f>
        <v>112.3</v>
      </c>
      <c r="O89" s="28">
        <f t="shared" si="77"/>
        <v>111.6</v>
      </c>
      <c r="P89" s="49"/>
      <c r="Q89" s="31"/>
    </row>
    <row r="90" spans="1:17" x14ac:dyDescent="0.2">
      <c r="A90" s="18" t="s">
        <v>35</v>
      </c>
      <c r="B90" s="20">
        <v>2011</v>
      </c>
      <c r="C90" s="32"/>
      <c r="D90" s="32"/>
      <c r="E90" s="32"/>
      <c r="F90" s="32"/>
      <c r="G90" s="23">
        <f>AVERAGE(G78:G89)</f>
        <v>240.06166666666664</v>
      </c>
      <c r="H90" s="23">
        <f>AVERAGE(H78:H89)</f>
        <v>257.96583333333336</v>
      </c>
      <c r="I90" s="23">
        <f>AVERAGE(I78:I89)</f>
        <v>257.35666666666668</v>
      </c>
      <c r="J90" s="23">
        <f>AVERAGE(J78:J89)</f>
        <v>140.21249999999998</v>
      </c>
      <c r="K90" s="37"/>
      <c r="L90" s="49"/>
      <c r="M90" s="28"/>
      <c r="N90" s="49"/>
      <c r="O90" s="28"/>
      <c r="P90" s="49"/>
      <c r="Q90" s="31"/>
    </row>
    <row r="91" spans="1:17" x14ac:dyDescent="0.2">
      <c r="A91" s="31"/>
      <c r="B91" s="42"/>
      <c r="C91" s="32"/>
      <c r="D91" s="32"/>
      <c r="E91" s="32"/>
      <c r="F91" s="32"/>
      <c r="G91" s="28"/>
      <c r="H91" s="28"/>
      <c r="I91" s="28"/>
      <c r="J91" s="28"/>
      <c r="K91" s="37"/>
      <c r="L91" s="49"/>
      <c r="M91" s="28"/>
      <c r="N91" s="49"/>
      <c r="O91" s="28"/>
      <c r="P91" s="49"/>
      <c r="Q91" s="31"/>
    </row>
    <row r="92" spans="1:17" x14ac:dyDescent="0.2">
      <c r="A92" s="31" t="s">
        <v>23</v>
      </c>
      <c r="B92" s="42">
        <v>2012</v>
      </c>
      <c r="C92" s="32">
        <f t="shared" ref="C92" si="94">G89</f>
        <v>241.77</v>
      </c>
      <c r="D92" s="32">
        <f t="shared" ref="D92" si="95">H89</f>
        <v>261.24</v>
      </c>
      <c r="E92" s="32">
        <f t="shared" ref="E92" si="96">I89</f>
        <v>263.77</v>
      </c>
      <c r="F92" s="32">
        <f t="shared" ref="F92" si="97">J89</f>
        <v>147.38999999999999</v>
      </c>
      <c r="G92" s="28">
        <v>244.76</v>
      </c>
      <c r="H92" s="28">
        <v>262.26</v>
      </c>
      <c r="I92" s="28">
        <v>265.13</v>
      </c>
      <c r="J92" s="28">
        <v>147.81</v>
      </c>
      <c r="K92" s="37">
        <v>562.6</v>
      </c>
      <c r="L92" s="34">
        <f>K93</f>
        <v>557.20000000000005</v>
      </c>
      <c r="M92" s="28">
        <v>112.3</v>
      </c>
      <c r="N92" s="34">
        <f>M93</f>
        <v>111.2</v>
      </c>
      <c r="O92" s="28">
        <f t="shared" si="77"/>
        <v>112.3</v>
      </c>
      <c r="P92" s="49"/>
      <c r="Q92" s="31"/>
    </row>
    <row r="93" spans="1:17" x14ac:dyDescent="0.2">
      <c r="A93" s="31" t="s">
        <v>24</v>
      </c>
      <c r="B93" s="43">
        <v>2012</v>
      </c>
      <c r="C93" s="32">
        <f t="shared" ref="C93:F94" si="98">G92</f>
        <v>244.76</v>
      </c>
      <c r="D93" s="32">
        <f t="shared" si="98"/>
        <v>262.26</v>
      </c>
      <c r="E93" s="32">
        <f t="shared" si="98"/>
        <v>265.13</v>
      </c>
      <c r="F93" s="32">
        <f t="shared" si="98"/>
        <v>147.81</v>
      </c>
      <c r="G93" s="28">
        <v>248.82</v>
      </c>
      <c r="H93" s="28">
        <v>265.63</v>
      </c>
      <c r="I93" s="28">
        <v>268.38</v>
      </c>
      <c r="J93" s="28">
        <v>148.27000000000001</v>
      </c>
      <c r="K93" s="37">
        <v>557.20000000000005</v>
      </c>
      <c r="L93" s="34">
        <f>K94</f>
        <v>566.20000000000005</v>
      </c>
      <c r="M93" s="28">
        <v>111.2</v>
      </c>
      <c r="N93" s="34">
        <f>M94</f>
        <v>113</v>
      </c>
      <c r="O93" s="28">
        <f t="shared" si="77"/>
        <v>111.2</v>
      </c>
      <c r="P93" s="49"/>
      <c r="Q93" s="31"/>
    </row>
    <row r="94" spans="1:17" x14ac:dyDescent="0.2">
      <c r="A94" s="31" t="s">
        <v>25</v>
      </c>
      <c r="B94" s="43">
        <v>2012</v>
      </c>
      <c r="C94" s="32">
        <f t="shared" si="98"/>
        <v>248.82</v>
      </c>
      <c r="D94" s="32">
        <f t="shared" si="98"/>
        <v>265.63</v>
      </c>
      <c r="E94" s="32">
        <f t="shared" si="98"/>
        <v>268.38</v>
      </c>
      <c r="F94" s="32">
        <f t="shared" si="98"/>
        <v>148.27000000000001</v>
      </c>
      <c r="G94" s="28">
        <v>254.68</v>
      </c>
      <c r="H94" s="28">
        <v>269.45</v>
      </c>
      <c r="I94" s="28">
        <v>272.27</v>
      </c>
      <c r="J94" s="28">
        <v>151.43</v>
      </c>
      <c r="K94" s="37">
        <v>566.20000000000005</v>
      </c>
      <c r="L94" s="34">
        <f>K95</f>
        <v>568.4</v>
      </c>
      <c r="M94" s="28">
        <v>113</v>
      </c>
      <c r="N94" s="34">
        <f>M95</f>
        <v>113.4</v>
      </c>
      <c r="O94" s="28">
        <f t="shared" si="77"/>
        <v>113</v>
      </c>
      <c r="P94" s="49"/>
      <c r="Q94" s="31"/>
    </row>
    <row r="95" spans="1:17" x14ac:dyDescent="0.2">
      <c r="A95" s="31" t="s">
        <v>36</v>
      </c>
      <c r="B95" s="43">
        <v>2012</v>
      </c>
      <c r="C95" s="32">
        <f t="shared" ref="C95" si="99">G94</f>
        <v>254.68</v>
      </c>
      <c r="D95" s="32">
        <f t="shared" ref="D95" si="100">H94</f>
        <v>269.45</v>
      </c>
      <c r="E95" s="32">
        <f t="shared" ref="E95" si="101">I94</f>
        <v>272.27</v>
      </c>
      <c r="F95" s="32">
        <f t="shared" ref="F95" si="102">J94</f>
        <v>151.43</v>
      </c>
      <c r="G95" s="28">
        <v>259.49</v>
      </c>
      <c r="H95" s="28">
        <v>275.27999999999997</v>
      </c>
      <c r="I95" s="28">
        <v>276.24</v>
      </c>
      <c r="J95" s="28">
        <v>153.06</v>
      </c>
      <c r="K95" s="37">
        <v>568.4</v>
      </c>
      <c r="L95" s="34">
        <f>K96</f>
        <v>576.4</v>
      </c>
      <c r="M95" s="28">
        <v>113.4</v>
      </c>
      <c r="N95" s="34">
        <f>M96</f>
        <v>115</v>
      </c>
      <c r="O95" s="28">
        <f t="shared" si="77"/>
        <v>113.4</v>
      </c>
      <c r="P95" s="49"/>
      <c r="Q95" s="31"/>
    </row>
    <row r="96" spans="1:17" x14ac:dyDescent="0.2">
      <c r="A96" s="31" t="s">
        <v>27</v>
      </c>
      <c r="B96" s="43">
        <v>2012</v>
      </c>
      <c r="C96" s="32">
        <f t="shared" ref="C96" si="103">G95</f>
        <v>259.49</v>
      </c>
      <c r="D96" s="32">
        <f t="shared" ref="D96" si="104">H95</f>
        <v>275.27999999999997</v>
      </c>
      <c r="E96" s="32">
        <f t="shared" ref="E96" si="105">I95</f>
        <v>276.24</v>
      </c>
      <c r="F96" s="32">
        <f t="shared" ref="F96" si="106">J95</f>
        <v>153.06</v>
      </c>
      <c r="G96" s="28">
        <v>256.7</v>
      </c>
      <c r="H96" s="28">
        <v>273.77999999999997</v>
      </c>
      <c r="I96" s="28">
        <v>275.92</v>
      </c>
      <c r="J96" s="28">
        <v>152.94999999999999</v>
      </c>
      <c r="K96" s="37">
        <v>576.4</v>
      </c>
      <c r="L96" s="34">
        <f>K97</f>
        <v>576</v>
      </c>
      <c r="M96" s="28">
        <v>115</v>
      </c>
      <c r="N96" s="34">
        <f>M97</f>
        <v>114.9</v>
      </c>
      <c r="O96" s="28">
        <f t="shared" si="77"/>
        <v>115</v>
      </c>
      <c r="P96" s="49"/>
      <c r="Q96" s="31"/>
    </row>
    <row r="97" spans="1:16" x14ac:dyDescent="0.2">
      <c r="A97" s="31" t="s">
        <v>28</v>
      </c>
      <c r="B97" s="43">
        <v>2012</v>
      </c>
      <c r="C97" s="32">
        <f t="shared" ref="C97" si="107">G96</f>
        <v>256.7</v>
      </c>
      <c r="D97" s="32">
        <f t="shared" ref="D97" si="108">H96</f>
        <v>273.77999999999997</v>
      </c>
      <c r="E97" s="32">
        <f t="shared" ref="E97" si="109">I96</f>
        <v>275.92</v>
      </c>
      <c r="F97" s="32">
        <f t="shared" ref="F97" si="110">J96</f>
        <v>152.94999999999999</v>
      </c>
      <c r="G97" s="40">
        <v>252.99</v>
      </c>
      <c r="H97" s="40">
        <v>270.02</v>
      </c>
      <c r="I97" s="40">
        <v>272.43</v>
      </c>
      <c r="J97" s="40">
        <v>153.49</v>
      </c>
      <c r="K97" s="37">
        <v>576</v>
      </c>
      <c r="L97" s="34">
        <f t="shared" ref="L97:L99" si="111">K98</f>
        <v>578.1</v>
      </c>
      <c r="M97" s="28">
        <v>114.9</v>
      </c>
      <c r="N97" s="34">
        <f t="shared" ref="N97:N102" si="112">M98</f>
        <v>115.4</v>
      </c>
      <c r="O97" s="28">
        <f t="shared" si="77"/>
        <v>114.9</v>
      </c>
      <c r="P97" s="49"/>
    </row>
    <row r="98" spans="1:16" x14ac:dyDescent="0.2">
      <c r="A98" s="31" t="s">
        <v>29</v>
      </c>
      <c r="B98" s="43">
        <v>2012</v>
      </c>
      <c r="C98" s="32">
        <f t="shared" ref="C98" si="113">G97</f>
        <v>252.99</v>
      </c>
      <c r="D98" s="32">
        <f t="shared" ref="D98" si="114">H97</f>
        <v>270.02</v>
      </c>
      <c r="E98" s="32">
        <f t="shared" ref="E98" si="115">I97</f>
        <v>272.43</v>
      </c>
      <c r="F98" s="32">
        <f t="shared" ref="F98" si="116">J97</f>
        <v>153.49</v>
      </c>
      <c r="G98" s="28">
        <v>250.57</v>
      </c>
      <c r="H98" s="28">
        <v>266.72000000000003</v>
      </c>
      <c r="I98" s="28">
        <v>268.48</v>
      </c>
      <c r="J98" s="28">
        <v>153.49</v>
      </c>
      <c r="K98" s="37">
        <v>578.1</v>
      </c>
      <c r="L98" s="34">
        <f t="shared" si="111"/>
        <v>576.70000000000005</v>
      </c>
      <c r="M98" s="28">
        <v>115.4</v>
      </c>
      <c r="N98" s="34">
        <f t="shared" si="112"/>
        <v>115.1</v>
      </c>
      <c r="O98" s="28">
        <f t="shared" si="77"/>
        <v>115.4</v>
      </c>
      <c r="P98" s="49"/>
    </row>
    <row r="99" spans="1:16" x14ac:dyDescent="0.2">
      <c r="A99" s="31" t="s">
        <v>30</v>
      </c>
      <c r="B99" s="43">
        <v>2012</v>
      </c>
      <c r="C99" s="32">
        <f t="shared" ref="C99:C100" si="117">G98</f>
        <v>250.57</v>
      </c>
      <c r="D99" s="32">
        <f t="shared" ref="D99:D100" si="118">H98</f>
        <v>266.72000000000003</v>
      </c>
      <c r="E99" s="32">
        <f t="shared" ref="E99:E100" si="119">I98</f>
        <v>268.48</v>
      </c>
      <c r="F99" s="32">
        <f t="shared" ref="F99:F100" si="120">J98</f>
        <v>153.49</v>
      </c>
      <c r="G99" s="28">
        <v>251.29</v>
      </c>
      <c r="H99" s="28">
        <v>265.31</v>
      </c>
      <c r="I99" s="28">
        <v>266.04000000000002</v>
      </c>
      <c r="J99" s="28">
        <v>153.56</v>
      </c>
      <c r="K99" s="37">
        <v>576.70000000000005</v>
      </c>
      <c r="L99" s="34">
        <f t="shared" si="111"/>
        <v>575.29999999999995</v>
      </c>
      <c r="M99" s="28">
        <v>115.1</v>
      </c>
      <c r="N99" s="34">
        <f t="shared" si="112"/>
        <v>114.8</v>
      </c>
      <c r="O99" s="28">
        <f t="shared" si="77"/>
        <v>115.1</v>
      </c>
      <c r="P99" s="49"/>
    </row>
    <row r="100" spans="1:16" x14ac:dyDescent="0.2">
      <c r="A100" s="31" t="s">
        <v>31</v>
      </c>
      <c r="B100" s="43">
        <v>2012</v>
      </c>
      <c r="C100" s="32">
        <f t="shared" si="117"/>
        <v>251.29</v>
      </c>
      <c r="D100" s="32">
        <f t="shared" si="118"/>
        <v>265.31</v>
      </c>
      <c r="E100" s="32">
        <f t="shared" si="119"/>
        <v>266.04000000000002</v>
      </c>
      <c r="F100" s="32">
        <f t="shared" si="120"/>
        <v>153.56</v>
      </c>
      <c r="G100" s="28">
        <v>255.67</v>
      </c>
      <c r="H100" s="28">
        <v>267.92</v>
      </c>
      <c r="I100" s="28">
        <v>267.48</v>
      </c>
      <c r="J100" s="28">
        <v>153.69999999999999</v>
      </c>
      <c r="K100" s="37">
        <v>575.29999999999995</v>
      </c>
      <c r="L100" s="34">
        <f>K101</f>
        <v>577.1</v>
      </c>
      <c r="M100" s="28">
        <v>114.8</v>
      </c>
      <c r="N100" s="34">
        <f t="shared" si="112"/>
        <v>115.2</v>
      </c>
      <c r="O100" s="28">
        <f t="shared" si="77"/>
        <v>114.8</v>
      </c>
      <c r="P100" s="49"/>
    </row>
    <row r="101" spans="1:16" x14ac:dyDescent="0.2">
      <c r="A101" s="31" t="s">
        <v>32</v>
      </c>
      <c r="B101" s="43">
        <v>2012</v>
      </c>
      <c r="C101" s="32">
        <f t="shared" ref="C101" si="121">G100</f>
        <v>255.67</v>
      </c>
      <c r="D101" s="32">
        <f t="shared" ref="D101" si="122">H100</f>
        <v>267.92</v>
      </c>
      <c r="E101" s="32">
        <f t="shared" ref="E101" si="123">I100</f>
        <v>267.48</v>
      </c>
      <c r="F101" s="32">
        <f t="shared" ref="F101" si="124">J100</f>
        <v>153.69999999999999</v>
      </c>
      <c r="G101" s="28">
        <v>258.58999999999997</v>
      </c>
      <c r="H101" s="28">
        <v>270.11</v>
      </c>
      <c r="I101" s="28">
        <v>269.5</v>
      </c>
      <c r="J101" s="28">
        <v>153.77000000000001</v>
      </c>
      <c r="K101" s="37">
        <v>577.1</v>
      </c>
      <c r="L101" s="34">
        <f>K102</f>
        <v>575.9</v>
      </c>
      <c r="M101" s="28">
        <v>115.2</v>
      </c>
      <c r="N101" s="34">
        <f t="shared" si="112"/>
        <v>114.9</v>
      </c>
      <c r="O101" s="28">
        <f t="shared" si="77"/>
        <v>115.2</v>
      </c>
      <c r="P101" s="49"/>
    </row>
    <row r="102" spans="1:16" x14ac:dyDescent="0.2">
      <c r="A102" s="31" t="s">
        <v>33</v>
      </c>
      <c r="B102" s="43">
        <v>2012</v>
      </c>
      <c r="C102" s="32">
        <f>G101</f>
        <v>258.58999999999997</v>
      </c>
      <c r="D102" s="32">
        <f t="shared" ref="D102:D103" si="125">H101</f>
        <v>270.11</v>
      </c>
      <c r="E102" s="32">
        <f t="shared" ref="E102:E103" si="126">I101</f>
        <v>269.5</v>
      </c>
      <c r="F102" s="32">
        <f t="shared" ref="F102:F103" si="127">J101</f>
        <v>153.77000000000001</v>
      </c>
      <c r="G102" s="28">
        <v>258.81</v>
      </c>
      <c r="H102" s="28">
        <v>271.83999999999997</v>
      </c>
      <c r="I102" s="28">
        <v>271.97000000000003</v>
      </c>
      <c r="J102" s="28">
        <v>154.69</v>
      </c>
      <c r="K102" s="37">
        <v>575.9</v>
      </c>
      <c r="L102" s="34">
        <f>K103</f>
        <v>579</v>
      </c>
      <c r="M102" s="28">
        <v>114.9</v>
      </c>
      <c r="N102" s="34">
        <f t="shared" si="112"/>
        <v>115.5</v>
      </c>
      <c r="O102" s="28">
        <f t="shared" si="77"/>
        <v>114.9</v>
      </c>
      <c r="P102" s="49"/>
    </row>
    <row r="103" spans="1:16" x14ac:dyDescent="0.2">
      <c r="A103" s="31" t="s">
        <v>34</v>
      </c>
      <c r="B103" s="43">
        <v>2012</v>
      </c>
      <c r="C103" s="32">
        <f>G102</f>
        <v>258.81</v>
      </c>
      <c r="D103" s="32">
        <f t="shared" si="125"/>
        <v>271.83999999999997</v>
      </c>
      <c r="E103" s="32">
        <f t="shared" si="126"/>
        <v>271.97000000000003</v>
      </c>
      <c r="F103" s="32">
        <f t="shared" si="127"/>
        <v>154.69</v>
      </c>
      <c r="G103" s="28">
        <v>257.99</v>
      </c>
      <c r="H103" s="28">
        <v>273.8</v>
      </c>
      <c r="I103" s="28">
        <v>274.24</v>
      </c>
      <c r="J103" s="28">
        <v>154.87</v>
      </c>
      <c r="K103" s="37">
        <v>579</v>
      </c>
      <c r="L103" s="34">
        <f>K106</f>
        <v>580.20000000000005</v>
      </c>
      <c r="M103" s="28">
        <v>115.5</v>
      </c>
      <c r="N103" s="34">
        <f>M106</f>
        <v>115.8</v>
      </c>
      <c r="O103" s="28">
        <f t="shared" si="77"/>
        <v>115.5</v>
      </c>
      <c r="P103" s="49"/>
    </row>
    <row r="104" spans="1:16" x14ac:dyDescent="0.2">
      <c r="A104" s="18" t="s">
        <v>35</v>
      </c>
      <c r="B104" s="27">
        <v>2012</v>
      </c>
      <c r="C104" s="32"/>
      <c r="D104" s="32"/>
      <c r="E104" s="32"/>
      <c r="F104" s="32"/>
      <c r="G104" s="23">
        <f>AVERAGE(G92:G103)</f>
        <v>254.19666666666663</v>
      </c>
      <c r="H104" s="23">
        <f t="shared" ref="H104:J104" si="128">AVERAGE(H92:H103)</f>
        <v>269.34333333333336</v>
      </c>
      <c r="I104" s="23">
        <f t="shared" si="128"/>
        <v>270.67333333333335</v>
      </c>
      <c r="J104" s="23">
        <f t="shared" si="128"/>
        <v>152.59083333333334</v>
      </c>
      <c r="K104" s="37"/>
      <c r="L104" s="49"/>
      <c r="M104" s="28"/>
      <c r="N104" s="34"/>
      <c r="O104" s="28"/>
      <c r="P104" s="49"/>
    </row>
    <row r="105" spans="1:16" x14ac:dyDescent="0.2">
      <c r="A105" s="31"/>
      <c r="B105" s="43"/>
      <c r="C105" s="43"/>
      <c r="D105" s="43"/>
      <c r="E105" s="43"/>
      <c r="F105" s="43"/>
      <c r="G105" s="28"/>
      <c r="H105" s="28"/>
      <c r="I105" s="28"/>
      <c r="J105" s="31"/>
      <c r="K105" s="29"/>
      <c r="L105" s="49"/>
      <c r="M105" s="31"/>
      <c r="N105" s="49"/>
      <c r="O105" s="31"/>
      <c r="P105" s="49"/>
    </row>
    <row r="106" spans="1:16" x14ac:dyDescent="0.2">
      <c r="A106" s="31" t="s">
        <v>38</v>
      </c>
      <c r="B106" s="43">
        <v>2013</v>
      </c>
      <c r="C106" s="32">
        <f t="shared" ref="C106:E106" si="129">G103</f>
        <v>257.99</v>
      </c>
      <c r="D106" s="32">
        <f t="shared" si="129"/>
        <v>273.8</v>
      </c>
      <c r="E106" s="32">
        <f t="shared" si="129"/>
        <v>274.24</v>
      </c>
      <c r="F106" s="32">
        <f>J103</f>
        <v>154.87</v>
      </c>
      <c r="G106" s="28">
        <v>260.37</v>
      </c>
      <c r="H106" s="28">
        <v>274.8</v>
      </c>
      <c r="I106" s="28">
        <v>275.85000000000002</v>
      </c>
      <c r="J106" s="28">
        <v>155.19</v>
      </c>
      <c r="K106" s="37">
        <v>580.20000000000005</v>
      </c>
      <c r="L106" s="34">
        <f>K107</f>
        <v>581.5</v>
      </c>
      <c r="M106" s="28">
        <v>115.8</v>
      </c>
      <c r="N106" s="34">
        <f>M107</f>
        <v>116</v>
      </c>
      <c r="O106" s="28">
        <f>N103</f>
        <v>115.8</v>
      </c>
      <c r="P106" s="49"/>
    </row>
    <row r="107" spans="1:16" x14ac:dyDescent="0.2">
      <c r="A107" s="31" t="s">
        <v>24</v>
      </c>
      <c r="B107" s="43">
        <v>2013</v>
      </c>
      <c r="C107" s="32">
        <f t="shared" ref="C107:C112" si="130">G106</f>
        <v>260.37</v>
      </c>
      <c r="D107" s="32">
        <f t="shared" ref="D107:F107" si="131">H106</f>
        <v>274.8</v>
      </c>
      <c r="E107" s="32">
        <f t="shared" si="131"/>
        <v>275.85000000000002</v>
      </c>
      <c r="F107" s="32">
        <f t="shared" si="131"/>
        <v>155.19</v>
      </c>
      <c r="G107" s="28">
        <v>266.52</v>
      </c>
      <c r="H107" s="28">
        <v>282.83</v>
      </c>
      <c r="I107" s="28">
        <v>284.52</v>
      </c>
      <c r="J107" s="28">
        <v>155.72</v>
      </c>
      <c r="K107" s="37">
        <v>581.5</v>
      </c>
      <c r="L107" s="34">
        <f>K108</f>
        <v>594.9</v>
      </c>
      <c r="M107" s="28">
        <v>116</v>
      </c>
      <c r="N107" s="34">
        <f>M108</f>
        <v>118.7</v>
      </c>
      <c r="O107" s="40">
        <f t="shared" ref="O107:O117" si="132">N106</f>
        <v>116</v>
      </c>
      <c r="P107" s="49"/>
    </row>
    <row r="108" spans="1:16" x14ac:dyDescent="0.2">
      <c r="A108" s="31" t="s">
        <v>25</v>
      </c>
      <c r="B108" s="43">
        <v>2013</v>
      </c>
      <c r="C108" s="32">
        <f t="shared" si="130"/>
        <v>266.52</v>
      </c>
      <c r="D108" s="32">
        <f t="shared" ref="D108" si="133">H107</f>
        <v>282.83</v>
      </c>
      <c r="E108" s="32">
        <f t="shared" ref="E108" si="134">I107</f>
        <v>284.52</v>
      </c>
      <c r="F108" s="32">
        <f t="shared" ref="F108" si="135">J107</f>
        <v>155.72</v>
      </c>
      <c r="G108" s="28">
        <v>264.01</v>
      </c>
      <c r="H108" s="28">
        <v>280.01</v>
      </c>
      <c r="I108" s="28">
        <v>282.54000000000002</v>
      </c>
      <c r="J108" s="28">
        <v>159.34</v>
      </c>
      <c r="K108" s="37">
        <v>594.9</v>
      </c>
      <c r="L108" s="34">
        <f>K109</f>
        <v>594.70000000000005</v>
      </c>
      <c r="M108" s="28">
        <v>118.7</v>
      </c>
      <c r="N108" s="34">
        <f>M109</f>
        <v>118.7</v>
      </c>
      <c r="O108" s="40">
        <f t="shared" si="132"/>
        <v>118.7</v>
      </c>
      <c r="P108" s="31"/>
    </row>
    <row r="109" spans="1:16" x14ac:dyDescent="0.2">
      <c r="A109" s="31" t="s">
        <v>36</v>
      </c>
      <c r="B109" s="43">
        <v>2013</v>
      </c>
      <c r="C109" s="32">
        <f t="shared" si="130"/>
        <v>264.01</v>
      </c>
      <c r="D109" s="32">
        <f t="shared" ref="D109" si="136">H108</f>
        <v>280.01</v>
      </c>
      <c r="E109" s="32">
        <f t="shared" ref="E109" si="137">I108</f>
        <v>282.54000000000002</v>
      </c>
      <c r="F109" s="32">
        <f t="shared" ref="F109" si="138">J108</f>
        <v>159.34</v>
      </c>
      <c r="G109" s="28">
        <v>261.04000000000002</v>
      </c>
      <c r="H109" s="28">
        <v>277.33</v>
      </c>
      <c r="I109" s="28">
        <v>283.77</v>
      </c>
      <c r="J109" s="28">
        <v>161.43</v>
      </c>
      <c r="K109" s="37">
        <v>594.70000000000005</v>
      </c>
      <c r="L109" s="34">
        <f>K110</f>
        <v>593.9</v>
      </c>
      <c r="M109" s="28">
        <v>118.7</v>
      </c>
      <c r="N109" s="34">
        <f>M110</f>
        <v>118.5</v>
      </c>
      <c r="O109" s="40">
        <f t="shared" si="132"/>
        <v>118.7</v>
      </c>
      <c r="P109" s="31"/>
    </row>
    <row r="110" spans="1:16" x14ac:dyDescent="0.2">
      <c r="A110" s="31" t="s">
        <v>27</v>
      </c>
      <c r="B110" s="43">
        <v>2013</v>
      </c>
      <c r="C110" s="32">
        <f t="shared" si="130"/>
        <v>261.04000000000002</v>
      </c>
      <c r="D110" s="32">
        <f t="shared" ref="D110" si="139">H109</f>
        <v>277.33</v>
      </c>
      <c r="E110" s="32">
        <f t="shared" ref="E110" si="140">I109</f>
        <v>283.77</v>
      </c>
      <c r="F110" s="32">
        <f t="shared" ref="F110" si="141">J109</f>
        <v>161.43</v>
      </c>
      <c r="G110" s="28">
        <v>255.27</v>
      </c>
      <c r="H110" s="28">
        <v>269.5</v>
      </c>
      <c r="I110" s="28">
        <v>274.98</v>
      </c>
      <c r="J110" s="28">
        <v>161.82</v>
      </c>
      <c r="K110" s="37">
        <v>593.9</v>
      </c>
      <c r="L110" s="34">
        <f>K111</f>
        <v>592.4</v>
      </c>
      <c r="M110" s="28">
        <v>118.5</v>
      </c>
      <c r="N110" s="34">
        <f>M111</f>
        <v>118.2</v>
      </c>
      <c r="O110" s="40">
        <f t="shared" si="132"/>
        <v>118.5</v>
      </c>
      <c r="P110" s="31"/>
    </row>
    <row r="111" spans="1:16" x14ac:dyDescent="0.2">
      <c r="A111" s="31" t="s">
        <v>28</v>
      </c>
      <c r="B111" s="43">
        <v>2013</v>
      </c>
      <c r="C111" s="32">
        <f t="shared" si="130"/>
        <v>255.27</v>
      </c>
      <c r="D111" s="32">
        <f t="shared" ref="D111" si="142">H110</f>
        <v>269.5</v>
      </c>
      <c r="E111" s="32">
        <f t="shared" ref="E111" si="143">I110</f>
        <v>274.98</v>
      </c>
      <c r="F111" s="32">
        <f t="shared" ref="F111" si="144">J110</f>
        <v>161.82</v>
      </c>
      <c r="G111" s="28">
        <v>258.87</v>
      </c>
      <c r="H111" s="28">
        <v>270.99</v>
      </c>
      <c r="I111" s="28">
        <v>275.83999999999997</v>
      </c>
      <c r="J111" s="28">
        <v>161.85</v>
      </c>
      <c r="K111" s="37">
        <v>592.4</v>
      </c>
      <c r="L111" s="34">
        <f t="shared" ref="L111:L116" si="145">K112</f>
        <v>595</v>
      </c>
      <c r="M111" s="28">
        <v>118.2</v>
      </c>
      <c r="N111" s="34">
        <f t="shared" ref="N111:N116" si="146">M112</f>
        <v>118.7</v>
      </c>
      <c r="O111" s="40">
        <f t="shared" si="132"/>
        <v>118.2</v>
      </c>
      <c r="P111" s="31"/>
    </row>
    <row r="112" spans="1:16" x14ac:dyDescent="0.2">
      <c r="A112" s="31" t="s">
        <v>29</v>
      </c>
      <c r="B112" s="43">
        <v>2013</v>
      </c>
      <c r="C112" s="32">
        <f t="shared" si="130"/>
        <v>258.87</v>
      </c>
      <c r="D112" s="32">
        <f t="shared" ref="D112" si="147">H111</f>
        <v>270.99</v>
      </c>
      <c r="E112" s="32">
        <f t="shared" ref="E112" si="148">I111</f>
        <v>275.83999999999997</v>
      </c>
      <c r="F112" s="32">
        <f t="shared" ref="F112" si="149">J111</f>
        <v>161.85</v>
      </c>
      <c r="G112" s="28">
        <v>258.92</v>
      </c>
      <c r="H112" s="28">
        <v>270.81</v>
      </c>
      <c r="I112" s="28">
        <v>275.54000000000002</v>
      </c>
      <c r="J112" s="28">
        <v>162.31</v>
      </c>
      <c r="K112" s="37">
        <v>595</v>
      </c>
      <c r="L112" s="34">
        <f t="shared" si="145"/>
        <v>594.6</v>
      </c>
      <c r="M112" s="28">
        <v>118.7</v>
      </c>
      <c r="N112" s="34">
        <f t="shared" si="146"/>
        <v>118.7</v>
      </c>
      <c r="O112" s="40">
        <f t="shared" si="132"/>
        <v>118.7</v>
      </c>
      <c r="P112" s="31"/>
    </row>
    <row r="113" spans="1:15" x14ac:dyDescent="0.2">
      <c r="A113" s="31" t="s">
        <v>30</v>
      </c>
      <c r="B113" s="43">
        <v>2013</v>
      </c>
      <c r="C113" s="32">
        <f t="shared" ref="C113" si="150">G112</f>
        <v>258.92</v>
      </c>
      <c r="D113" s="32">
        <f t="shared" ref="D113" si="151">H112</f>
        <v>270.81</v>
      </c>
      <c r="E113" s="32">
        <f t="shared" ref="E113" si="152">I112</f>
        <v>275.54000000000002</v>
      </c>
      <c r="F113" s="32">
        <f t="shared" ref="F113" si="153">J112</f>
        <v>162.31</v>
      </c>
      <c r="G113" s="28">
        <v>260.44</v>
      </c>
      <c r="H113" s="28">
        <v>272.74</v>
      </c>
      <c r="I113" s="28">
        <v>276.70999999999998</v>
      </c>
      <c r="J113" s="28">
        <v>162.21</v>
      </c>
      <c r="K113" s="37">
        <v>594.6</v>
      </c>
      <c r="L113" s="34">
        <f t="shared" si="145"/>
        <v>594.1</v>
      </c>
      <c r="M113" s="28">
        <v>118.7</v>
      </c>
      <c r="N113" s="34">
        <f t="shared" si="146"/>
        <v>118.6</v>
      </c>
      <c r="O113" s="40">
        <f t="shared" si="132"/>
        <v>118.7</v>
      </c>
    </row>
    <row r="114" spans="1:15" x14ac:dyDescent="0.2">
      <c r="A114" s="31" t="s">
        <v>31</v>
      </c>
      <c r="B114" s="43">
        <v>2013</v>
      </c>
      <c r="C114" s="32">
        <f t="shared" ref="C114" si="154">G113</f>
        <v>260.44</v>
      </c>
      <c r="D114" s="32">
        <f t="shared" ref="D114" si="155">H113</f>
        <v>272.74</v>
      </c>
      <c r="E114" s="32">
        <f t="shared" ref="E114" si="156">I113</f>
        <v>276.70999999999998</v>
      </c>
      <c r="F114" s="32">
        <f t="shared" ref="F114" si="157">J113</f>
        <v>162.21</v>
      </c>
      <c r="G114" s="28">
        <v>260.14999999999998</v>
      </c>
      <c r="H114" s="28">
        <v>272.87</v>
      </c>
      <c r="I114" s="28">
        <v>277.27</v>
      </c>
      <c r="J114" s="28">
        <v>162.6</v>
      </c>
      <c r="K114" s="37">
        <v>594.1</v>
      </c>
      <c r="L114" s="34">
        <f t="shared" si="145"/>
        <v>594.79999999999995</v>
      </c>
      <c r="M114" s="28">
        <v>118.6</v>
      </c>
      <c r="N114" s="34">
        <f t="shared" si="146"/>
        <v>118.7</v>
      </c>
      <c r="O114" s="40">
        <f t="shared" si="132"/>
        <v>118.6</v>
      </c>
    </row>
    <row r="115" spans="1:15" x14ac:dyDescent="0.2">
      <c r="A115" s="31" t="s">
        <v>32</v>
      </c>
      <c r="B115" s="43">
        <v>2013</v>
      </c>
      <c r="C115" s="32">
        <f t="shared" ref="C115" si="158">G114</f>
        <v>260.14999999999998</v>
      </c>
      <c r="D115" s="32">
        <f t="shared" ref="D115" si="159">H114</f>
        <v>272.87</v>
      </c>
      <c r="E115" s="32">
        <f t="shared" ref="E115" si="160">I114</f>
        <v>277.27</v>
      </c>
      <c r="F115" s="32">
        <f t="shared" ref="F115" si="161">J114</f>
        <v>162.6</v>
      </c>
      <c r="G115" s="28">
        <v>260.64</v>
      </c>
      <c r="H115" s="28">
        <v>274.38</v>
      </c>
      <c r="I115" s="28">
        <v>278.69</v>
      </c>
      <c r="J115" s="28">
        <v>163.80000000000001</v>
      </c>
      <c r="K115" s="37">
        <v>594.79999999999995</v>
      </c>
      <c r="L115" s="34">
        <f t="shared" si="145"/>
        <v>596.1</v>
      </c>
      <c r="M115" s="28">
        <v>118.7</v>
      </c>
      <c r="N115" s="34">
        <f t="shared" si="146"/>
        <v>119</v>
      </c>
      <c r="O115" s="40">
        <f t="shared" si="132"/>
        <v>118.7</v>
      </c>
    </row>
    <row r="116" spans="1:15" x14ac:dyDescent="0.2">
      <c r="A116" s="31" t="s">
        <v>33</v>
      </c>
      <c r="B116" s="43">
        <v>2013</v>
      </c>
      <c r="C116" s="32">
        <f t="shared" ref="C116" si="162">G115</f>
        <v>260.64</v>
      </c>
      <c r="D116" s="32">
        <f t="shared" ref="D116" si="163">H115</f>
        <v>274.38</v>
      </c>
      <c r="E116" s="32">
        <f t="shared" ref="E116" si="164">I115</f>
        <v>278.69</v>
      </c>
      <c r="F116" s="32">
        <f t="shared" ref="F116" si="165">J115</f>
        <v>163.80000000000001</v>
      </c>
      <c r="G116" s="28">
        <v>260.25</v>
      </c>
      <c r="H116" s="28">
        <v>275.17</v>
      </c>
      <c r="I116" s="28">
        <v>279.72000000000003</v>
      </c>
      <c r="J116" s="28">
        <v>164.19</v>
      </c>
      <c r="K116" s="37">
        <v>596.1</v>
      </c>
      <c r="L116" s="34">
        <f t="shared" si="145"/>
        <v>597.79999999999995</v>
      </c>
      <c r="M116" s="28">
        <v>119</v>
      </c>
      <c r="N116" s="34">
        <f t="shared" si="146"/>
        <v>119.3</v>
      </c>
      <c r="O116" s="40">
        <f t="shared" si="132"/>
        <v>119</v>
      </c>
    </row>
    <row r="117" spans="1:15" x14ac:dyDescent="0.2">
      <c r="A117" s="31" t="s">
        <v>34</v>
      </c>
      <c r="B117" s="43">
        <v>2013</v>
      </c>
      <c r="C117" s="32">
        <f t="shared" ref="C117" si="166">G116</f>
        <v>260.25</v>
      </c>
      <c r="D117" s="32">
        <f t="shared" ref="D117" si="167">H116</f>
        <v>275.17</v>
      </c>
      <c r="E117" s="32">
        <f t="shared" ref="E117" si="168">I116</f>
        <v>279.72000000000003</v>
      </c>
      <c r="F117" s="32">
        <f t="shared" ref="F117" si="169">J116</f>
        <v>164.19</v>
      </c>
      <c r="G117" s="28">
        <v>260.52</v>
      </c>
      <c r="H117" s="28">
        <v>275.81</v>
      </c>
      <c r="I117" s="28">
        <v>280.29000000000002</v>
      </c>
      <c r="J117" s="28">
        <v>164.58</v>
      </c>
      <c r="K117" s="37">
        <v>597.79999999999995</v>
      </c>
      <c r="L117" s="34">
        <f>K120</f>
        <v>596.29999999999995</v>
      </c>
      <c r="M117" s="28">
        <v>119.3</v>
      </c>
      <c r="N117" s="28">
        <f>M120</f>
        <v>119</v>
      </c>
      <c r="O117" s="40">
        <f t="shared" si="132"/>
        <v>119.3</v>
      </c>
    </row>
    <row r="118" spans="1:15" x14ac:dyDescent="0.2">
      <c r="A118" s="18" t="s">
        <v>35</v>
      </c>
      <c r="B118" s="27">
        <v>2013</v>
      </c>
      <c r="C118" s="32"/>
      <c r="D118" s="32"/>
      <c r="E118" s="32"/>
      <c r="F118" s="32"/>
      <c r="G118" s="23">
        <f>AVERAGE(G106:G117)</f>
        <v>260.58333333333331</v>
      </c>
      <c r="H118" s="23">
        <f t="shared" ref="H118:J118" si="170">AVERAGE(H106:H117)</f>
        <v>274.77000000000004</v>
      </c>
      <c r="I118" s="23">
        <f t="shared" si="170"/>
        <v>278.81</v>
      </c>
      <c r="J118" s="23">
        <f t="shared" si="170"/>
        <v>161.25333333333333</v>
      </c>
      <c r="K118" s="31"/>
      <c r="L118" s="31"/>
      <c r="M118" s="31"/>
      <c r="N118" s="31"/>
      <c r="O118" s="31"/>
    </row>
    <row r="119" spans="1:15" x14ac:dyDescent="0.2">
      <c r="A119" s="31"/>
      <c r="B119" s="43"/>
      <c r="C119" s="43"/>
      <c r="D119" s="43"/>
      <c r="E119" s="43"/>
      <c r="F119" s="43"/>
      <c r="G119" s="28"/>
      <c r="H119" s="28"/>
      <c r="I119" s="28"/>
      <c r="J119" s="31"/>
      <c r="K119" s="31"/>
      <c r="L119" s="31"/>
      <c r="M119" s="31"/>
      <c r="N119" s="31"/>
      <c r="O119" s="40"/>
    </row>
    <row r="120" spans="1:15" x14ac:dyDescent="0.2">
      <c r="A120" s="31" t="s">
        <v>23</v>
      </c>
      <c r="B120" s="43">
        <v>2014</v>
      </c>
      <c r="C120" s="32">
        <f>G117</f>
        <v>260.52</v>
      </c>
      <c r="D120" s="32">
        <f t="shared" ref="D120:F120" si="171">H117</f>
        <v>275.81</v>
      </c>
      <c r="E120" s="32">
        <f t="shared" si="171"/>
        <v>280.29000000000002</v>
      </c>
      <c r="F120" s="32">
        <f t="shared" si="171"/>
        <v>164.58</v>
      </c>
      <c r="G120" s="28">
        <v>259.56</v>
      </c>
      <c r="H120" s="28">
        <v>274.85000000000002</v>
      </c>
      <c r="I120" s="28">
        <v>278.69</v>
      </c>
      <c r="J120" s="28">
        <v>164.44</v>
      </c>
      <c r="K120" s="28">
        <v>596.29999999999995</v>
      </c>
      <c r="L120" s="28">
        <f>K121</f>
        <v>595.9</v>
      </c>
      <c r="M120" s="28">
        <f>119</f>
        <v>119</v>
      </c>
      <c r="N120" s="28">
        <f>M121</f>
        <v>118.9</v>
      </c>
      <c r="O120" s="40">
        <f>N117</f>
        <v>119</v>
      </c>
    </row>
    <row r="121" spans="1:15" x14ac:dyDescent="0.2">
      <c r="A121" s="31" t="s">
        <v>24</v>
      </c>
      <c r="B121" s="43">
        <v>2014</v>
      </c>
      <c r="C121" s="32">
        <f t="shared" ref="C121:C130" si="172">G120</f>
        <v>259.56</v>
      </c>
      <c r="D121" s="32">
        <f t="shared" ref="D121:F121" si="173">H120</f>
        <v>274.85000000000002</v>
      </c>
      <c r="E121" s="32">
        <f t="shared" si="173"/>
        <v>278.69</v>
      </c>
      <c r="F121" s="32">
        <f t="shared" si="173"/>
        <v>164.44</v>
      </c>
      <c r="G121" s="28">
        <v>257.76</v>
      </c>
      <c r="H121" s="28">
        <v>271.19</v>
      </c>
      <c r="I121" s="28">
        <v>274.68</v>
      </c>
      <c r="J121" s="28">
        <v>166.11</v>
      </c>
      <c r="K121" s="28">
        <v>595.9</v>
      </c>
      <c r="L121" s="28">
        <f t="shared" ref="L121:L129" si="174">K122</f>
        <v>595.6</v>
      </c>
      <c r="M121" s="28">
        <v>118.9</v>
      </c>
      <c r="N121" s="28">
        <f t="shared" ref="N121:N123" si="175">M122</f>
        <v>118.9</v>
      </c>
      <c r="O121" s="40">
        <f t="shared" ref="O121:O141" si="176">N120</f>
        <v>118.9</v>
      </c>
    </row>
    <row r="122" spans="1:15" x14ac:dyDescent="0.2">
      <c r="A122" s="31" t="s">
        <v>25</v>
      </c>
      <c r="B122" s="43">
        <v>2014</v>
      </c>
      <c r="C122" s="32">
        <f t="shared" si="172"/>
        <v>257.76</v>
      </c>
      <c r="D122" s="32">
        <f t="shared" ref="D122" si="177">H121</f>
        <v>271.19</v>
      </c>
      <c r="E122" s="32">
        <f t="shared" ref="E122" si="178">I121</f>
        <v>274.68</v>
      </c>
      <c r="F122" s="32">
        <f t="shared" ref="F122" si="179">J121</f>
        <v>166.11</v>
      </c>
      <c r="G122" s="28">
        <v>258.64999999999998</v>
      </c>
      <c r="H122" s="28">
        <v>271.73</v>
      </c>
      <c r="I122" s="28">
        <v>274.89</v>
      </c>
      <c r="J122" s="28">
        <v>166.82</v>
      </c>
      <c r="K122" s="28">
        <v>595.6</v>
      </c>
      <c r="L122" s="28">
        <f t="shared" si="174"/>
        <v>601.20000000000005</v>
      </c>
      <c r="M122" s="28">
        <v>118.9</v>
      </c>
      <c r="N122" s="28">
        <f t="shared" si="175"/>
        <v>120</v>
      </c>
      <c r="O122" s="40">
        <f t="shared" si="176"/>
        <v>118.9</v>
      </c>
    </row>
    <row r="123" spans="1:15" x14ac:dyDescent="0.2">
      <c r="A123" s="31" t="s">
        <v>36</v>
      </c>
      <c r="B123" s="43">
        <v>2014</v>
      </c>
      <c r="C123" s="32">
        <f t="shared" si="172"/>
        <v>258.64999999999998</v>
      </c>
      <c r="D123" s="32">
        <f t="shared" ref="D123" si="180">H122</f>
        <v>271.73</v>
      </c>
      <c r="E123" s="32">
        <f t="shared" ref="E123" si="181">I122</f>
        <v>274.89</v>
      </c>
      <c r="F123" s="32">
        <f t="shared" ref="F123" si="182">J122</f>
        <v>166.82</v>
      </c>
      <c r="G123" s="28">
        <v>258.22000000000003</v>
      </c>
      <c r="H123" s="28">
        <v>270.47000000000003</v>
      </c>
      <c r="I123" s="28">
        <v>273.26</v>
      </c>
      <c r="J123" s="28">
        <v>168.52</v>
      </c>
      <c r="K123" s="28">
        <v>601.20000000000005</v>
      </c>
      <c r="L123" s="28">
        <f t="shared" si="174"/>
        <v>601.1</v>
      </c>
      <c r="M123" s="40">
        <v>120</v>
      </c>
      <c r="N123" s="28">
        <f t="shared" si="175"/>
        <v>120</v>
      </c>
      <c r="O123" s="40">
        <f t="shared" si="176"/>
        <v>120</v>
      </c>
    </row>
    <row r="124" spans="1:15" x14ac:dyDescent="0.2">
      <c r="A124" s="31" t="s">
        <v>27</v>
      </c>
      <c r="B124" s="43">
        <v>2014</v>
      </c>
      <c r="C124" s="32">
        <f t="shared" si="172"/>
        <v>258.22000000000003</v>
      </c>
      <c r="D124" s="32">
        <f t="shared" ref="D124:D130" si="183">H123</f>
        <v>270.47000000000003</v>
      </c>
      <c r="E124" s="32">
        <f t="shared" ref="E124:E129" si="184">I123</f>
        <v>273.26</v>
      </c>
      <c r="F124" s="32">
        <f t="shared" ref="F124:F130" si="185">J123</f>
        <v>168.52</v>
      </c>
      <c r="G124" s="28">
        <v>258.51</v>
      </c>
      <c r="H124" s="28">
        <v>270.24</v>
      </c>
      <c r="I124" s="28">
        <v>272.85000000000002</v>
      </c>
      <c r="J124" s="28">
        <v>169.6</v>
      </c>
      <c r="K124" s="28">
        <v>601.1</v>
      </c>
      <c r="L124" s="28">
        <f t="shared" si="174"/>
        <v>604.20000000000005</v>
      </c>
      <c r="M124" s="28">
        <v>120</v>
      </c>
      <c r="N124" s="28">
        <f t="shared" ref="N124:N129" si="186">M125</f>
        <v>120.6</v>
      </c>
      <c r="O124" s="40">
        <f t="shared" si="176"/>
        <v>120</v>
      </c>
    </row>
    <row r="125" spans="1:15" x14ac:dyDescent="0.2">
      <c r="A125" s="31" t="s">
        <v>28</v>
      </c>
      <c r="B125" s="43">
        <v>2014</v>
      </c>
      <c r="C125" s="32">
        <f t="shared" si="172"/>
        <v>258.51</v>
      </c>
      <c r="D125" s="32">
        <f t="shared" si="183"/>
        <v>270.24</v>
      </c>
      <c r="E125" s="32">
        <f t="shared" si="184"/>
        <v>272.85000000000002</v>
      </c>
      <c r="F125" s="32">
        <f t="shared" si="185"/>
        <v>169.6</v>
      </c>
      <c r="G125" s="28">
        <v>258.43</v>
      </c>
      <c r="H125" s="28">
        <v>269.35000000000002</v>
      </c>
      <c r="I125" s="28">
        <v>272.36</v>
      </c>
      <c r="J125" s="28">
        <v>170.33</v>
      </c>
      <c r="K125" s="28">
        <v>604.20000000000005</v>
      </c>
      <c r="L125" s="28">
        <f t="shared" si="174"/>
        <v>604.70000000000005</v>
      </c>
      <c r="M125" s="28">
        <v>120.6</v>
      </c>
      <c r="N125" s="28">
        <f t="shared" si="186"/>
        <v>120.7</v>
      </c>
      <c r="O125" s="40">
        <f t="shared" si="176"/>
        <v>120.6</v>
      </c>
    </row>
    <row r="126" spans="1:15" x14ac:dyDescent="0.2">
      <c r="A126" s="31" t="s">
        <v>29</v>
      </c>
      <c r="B126" s="43">
        <v>2014</v>
      </c>
      <c r="C126" s="32">
        <f t="shared" si="172"/>
        <v>258.43</v>
      </c>
      <c r="D126" s="32">
        <f t="shared" si="183"/>
        <v>269.35000000000002</v>
      </c>
      <c r="E126" s="32">
        <f t="shared" si="184"/>
        <v>272.36</v>
      </c>
      <c r="F126" s="32">
        <f t="shared" si="185"/>
        <v>170.33</v>
      </c>
      <c r="G126" s="28">
        <v>260.39</v>
      </c>
      <c r="H126" s="28">
        <v>270.76</v>
      </c>
      <c r="I126" s="28">
        <v>273.45</v>
      </c>
      <c r="J126" s="28">
        <v>171.14</v>
      </c>
      <c r="K126" s="28">
        <v>604.70000000000005</v>
      </c>
      <c r="L126" s="28">
        <f t="shared" si="174"/>
        <v>604.79999999999995</v>
      </c>
      <c r="M126" s="28">
        <v>120.7</v>
      </c>
      <c r="N126" s="28">
        <f t="shared" si="186"/>
        <v>120.7</v>
      </c>
      <c r="O126" s="40">
        <f t="shared" si="176"/>
        <v>120.7</v>
      </c>
    </row>
    <row r="127" spans="1:15" x14ac:dyDescent="0.2">
      <c r="A127" s="31" t="s">
        <v>42</v>
      </c>
      <c r="B127" s="43">
        <v>2014</v>
      </c>
      <c r="C127" s="32">
        <f t="shared" si="172"/>
        <v>260.39</v>
      </c>
      <c r="D127" s="32">
        <f t="shared" si="183"/>
        <v>270.76</v>
      </c>
      <c r="E127" s="32">
        <f t="shared" si="184"/>
        <v>273.45</v>
      </c>
      <c r="F127" s="32">
        <f t="shared" si="185"/>
        <v>171.14</v>
      </c>
      <c r="G127" s="28">
        <v>259.27999999999997</v>
      </c>
      <c r="H127" s="28">
        <v>269.48</v>
      </c>
      <c r="I127" s="28">
        <v>272.43</v>
      </c>
      <c r="J127" s="28">
        <v>171.85</v>
      </c>
      <c r="K127" s="28">
        <v>604.79999999999995</v>
      </c>
      <c r="L127" s="28">
        <f t="shared" si="174"/>
        <v>605.5</v>
      </c>
      <c r="M127" s="28">
        <v>120.7</v>
      </c>
      <c r="N127" s="28">
        <f t="shared" si="186"/>
        <v>120.8</v>
      </c>
      <c r="O127" s="40">
        <f t="shared" si="176"/>
        <v>120.7</v>
      </c>
    </row>
    <row r="128" spans="1:15" x14ac:dyDescent="0.2">
      <c r="A128" s="31" t="s">
        <v>31</v>
      </c>
      <c r="B128" s="43">
        <v>2014</v>
      </c>
      <c r="C128" s="32">
        <f t="shared" si="172"/>
        <v>259.27999999999997</v>
      </c>
      <c r="D128" s="32">
        <f t="shared" si="183"/>
        <v>269.48</v>
      </c>
      <c r="E128" s="32">
        <f t="shared" si="184"/>
        <v>272.43</v>
      </c>
      <c r="F128" s="32">
        <f t="shared" si="185"/>
        <v>171.85</v>
      </c>
      <c r="G128" s="28">
        <v>258.72000000000003</v>
      </c>
      <c r="H128" s="28">
        <v>269.39999999999998</v>
      </c>
      <c r="I128" s="28">
        <v>272.74</v>
      </c>
      <c r="J128" s="28">
        <v>172.81</v>
      </c>
      <c r="K128" s="28">
        <v>605.5</v>
      </c>
      <c r="L128" s="28">
        <f t="shared" si="174"/>
        <v>603.6</v>
      </c>
      <c r="M128" s="28">
        <v>120.8</v>
      </c>
      <c r="N128" s="28">
        <f t="shared" si="186"/>
        <v>120.5</v>
      </c>
      <c r="O128" s="40">
        <f t="shared" si="176"/>
        <v>120.8</v>
      </c>
    </row>
    <row r="129" spans="1:15" x14ac:dyDescent="0.2">
      <c r="A129" s="31" t="s">
        <v>32</v>
      </c>
      <c r="B129" s="43">
        <v>2014</v>
      </c>
      <c r="C129" s="32">
        <f t="shared" si="172"/>
        <v>258.72000000000003</v>
      </c>
      <c r="D129" s="32">
        <f t="shared" si="183"/>
        <v>269.39999999999998</v>
      </c>
      <c r="E129" s="32">
        <f t="shared" si="184"/>
        <v>272.74</v>
      </c>
      <c r="F129" s="32">
        <f t="shared" si="185"/>
        <v>172.81</v>
      </c>
      <c r="G129" s="28">
        <v>258.70999999999998</v>
      </c>
      <c r="H129" s="28">
        <v>268.41000000000003</v>
      </c>
      <c r="I129" s="28">
        <v>272.36</v>
      </c>
      <c r="J129" s="28">
        <v>173.94</v>
      </c>
      <c r="K129" s="28">
        <v>603.6</v>
      </c>
      <c r="L129" s="28">
        <f t="shared" si="174"/>
        <v>604.20000000000005</v>
      </c>
      <c r="M129" s="28">
        <v>120.5</v>
      </c>
      <c r="N129" s="28">
        <f t="shared" si="186"/>
        <v>120.6</v>
      </c>
      <c r="O129" s="40">
        <f t="shared" si="176"/>
        <v>120.5</v>
      </c>
    </row>
    <row r="130" spans="1:15" x14ac:dyDescent="0.2">
      <c r="A130" s="31" t="s">
        <v>33</v>
      </c>
      <c r="B130" s="43">
        <v>2014</v>
      </c>
      <c r="C130" s="32">
        <f t="shared" si="172"/>
        <v>258.70999999999998</v>
      </c>
      <c r="D130" s="32">
        <f t="shared" si="183"/>
        <v>268.41000000000003</v>
      </c>
      <c r="E130" s="32">
        <f>I129</f>
        <v>272.36</v>
      </c>
      <c r="F130" s="32">
        <f t="shared" si="185"/>
        <v>173.94</v>
      </c>
      <c r="G130" s="28">
        <v>256.94</v>
      </c>
      <c r="H130" s="28">
        <v>266.76</v>
      </c>
      <c r="I130" s="28">
        <v>270.86</v>
      </c>
      <c r="J130" s="28">
        <v>175.08</v>
      </c>
      <c r="K130" s="28">
        <v>604.20000000000005</v>
      </c>
      <c r="L130" s="28">
        <f>K131</f>
        <v>605.4</v>
      </c>
      <c r="M130" s="28">
        <v>120.6</v>
      </c>
      <c r="N130" s="28">
        <f>M131</f>
        <v>120.8</v>
      </c>
      <c r="O130" s="40">
        <f t="shared" si="176"/>
        <v>120.6</v>
      </c>
    </row>
    <row r="131" spans="1:15" x14ac:dyDescent="0.2">
      <c r="A131" s="31" t="s">
        <v>34</v>
      </c>
      <c r="B131" s="43">
        <v>2014</v>
      </c>
      <c r="C131" s="32">
        <f>G130</f>
        <v>256.94</v>
      </c>
      <c r="D131" s="32">
        <f>H130</f>
        <v>266.76</v>
      </c>
      <c r="E131" s="32">
        <f>I130</f>
        <v>270.86</v>
      </c>
      <c r="F131" s="32">
        <f>J130</f>
        <v>175.08</v>
      </c>
      <c r="G131" s="28">
        <v>254.12</v>
      </c>
      <c r="H131" s="28">
        <v>264.48</v>
      </c>
      <c r="I131" s="28">
        <v>268.91000000000003</v>
      </c>
      <c r="J131" s="28">
        <v>175.4</v>
      </c>
      <c r="K131" s="28">
        <v>605.4</v>
      </c>
      <c r="L131" s="28">
        <f>K134</f>
        <v>605.70000000000005</v>
      </c>
      <c r="M131" s="28">
        <v>120.8</v>
      </c>
      <c r="N131" s="28">
        <f>M134</f>
        <v>120.9</v>
      </c>
      <c r="O131" s="40">
        <f t="shared" si="176"/>
        <v>120.8</v>
      </c>
    </row>
    <row r="132" spans="1:15" x14ac:dyDescent="0.2">
      <c r="A132" s="18" t="s">
        <v>35</v>
      </c>
      <c r="B132" s="27">
        <v>2014</v>
      </c>
      <c r="C132" s="32"/>
      <c r="D132" s="32"/>
      <c r="E132" s="32"/>
      <c r="F132" s="32"/>
      <c r="G132" s="23">
        <f>AVERAGE(G120:G131)</f>
        <v>258.2741666666667</v>
      </c>
      <c r="H132" s="23">
        <f t="shared" ref="H132:J132" si="187">AVERAGE(H120:H131)</f>
        <v>269.75999999999993</v>
      </c>
      <c r="I132" s="23">
        <f t="shared" si="187"/>
        <v>273.12333333333339</v>
      </c>
      <c r="J132" s="23">
        <f t="shared" si="187"/>
        <v>170.50333333333333</v>
      </c>
      <c r="K132" s="28"/>
      <c r="L132" s="28"/>
      <c r="M132" s="28"/>
      <c r="N132" s="28"/>
      <c r="O132" s="40"/>
    </row>
    <row r="133" spans="1:15" x14ac:dyDescent="0.2">
      <c r="A133" s="31"/>
      <c r="B133" s="43"/>
      <c r="C133" s="32"/>
      <c r="D133" s="32"/>
      <c r="E133" s="32"/>
      <c r="F133" s="32"/>
      <c r="G133" s="28"/>
      <c r="H133" s="28"/>
      <c r="I133" s="28"/>
      <c r="J133" s="28"/>
      <c r="K133" s="28"/>
      <c r="L133" s="28"/>
      <c r="M133" s="28"/>
      <c r="N133" s="28"/>
      <c r="O133" s="40"/>
    </row>
    <row r="134" spans="1:15" x14ac:dyDescent="0.2">
      <c r="A134" s="31" t="s">
        <v>38</v>
      </c>
      <c r="B134" s="43">
        <v>2015</v>
      </c>
      <c r="C134" s="32">
        <f>G131</f>
        <v>254.12</v>
      </c>
      <c r="D134" s="32">
        <f>H131</f>
        <v>264.48</v>
      </c>
      <c r="E134" s="32">
        <f>I131</f>
        <v>268.91000000000003</v>
      </c>
      <c r="F134" s="32">
        <f>J131</f>
        <v>175.4</v>
      </c>
      <c r="G134" s="28">
        <v>247.41</v>
      </c>
      <c r="H134" s="28">
        <v>259.64</v>
      </c>
      <c r="I134" s="28">
        <v>265.44</v>
      </c>
      <c r="J134" s="28">
        <v>175.36</v>
      </c>
      <c r="K134" s="28">
        <v>605.70000000000005</v>
      </c>
      <c r="L134" s="28">
        <f t="shared" ref="L134:L143" si="188">K135</f>
        <v>618.1</v>
      </c>
      <c r="M134" s="28">
        <v>120.9</v>
      </c>
      <c r="N134" s="28">
        <f t="shared" ref="N134:N143" si="189">M135</f>
        <v>123.3</v>
      </c>
      <c r="O134" s="40">
        <f>N131</f>
        <v>120.9</v>
      </c>
    </row>
    <row r="135" spans="1:15" x14ac:dyDescent="0.2">
      <c r="A135" s="31" t="s">
        <v>24</v>
      </c>
      <c r="B135" s="43">
        <v>2015</v>
      </c>
      <c r="C135" s="32">
        <f t="shared" ref="C135:F145" si="190">G134</f>
        <v>247.41</v>
      </c>
      <c r="D135" s="32">
        <f t="shared" si="190"/>
        <v>259.64</v>
      </c>
      <c r="E135" s="32">
        <f t="shared" si="190"/>
        <v>265.44</v>
      </c>
      <c r="F135" s="32">
        <f t="shared" si="190"/>
        <v>175.36</v>
      </c>
      <c r="G135" s="28">
        <v>244.25</v>
      </c>
      <c r="H135" s="28">
        <v>256.57</v>
      </c>
      <c r="I135" s="28">
        <v>263.08999999999997</v>
      </c>
      <c r="J135" s="28">
        <v>176.6</v>
      </c>
      <c r="K135" s="28">
        <v>618.1</v>
      </c>
      <c r="L135" s="28">
        <f t="shared" si="188"/>
        <v>617.20000000000005</v>
      </c>
      <c r="M135" s="28">
        <v>123.3</v>
      </c>
      <c r="N135" s="28">
        <f t="shared" si="189"/>
        <v>123.2</v>
      </c>
      <c r="O135" s="40">
        <f t="shared" si="176"/>
        <v>123.3</v>
      </c>
    </row>
    <row r="136" spans="1:15" x14ac:dyDescent="0.2">
      <c r="A136" s="31" t="s">
        <v>25</v>
      </c>
      <c r="B136" s="43">
        <v>2015</v>
      </c>
      <c r="C136" s="32">
        <f t="shared" si="190"/>
        <v>244.25</v>
      </c>
      <c r="D136" s="32">
        <f t="shared" si="190"/>
        <v>256.57</v>
      </c>
      <c r="E136" s="32">
        <f t="shared" si="190"/>
        <v>263.08999999999997</v>
      </c>
      <c r="F136" s="32">
        <f t="shared" si="190"/>
        <v>176.6</v>
      </c>
      <c r="G136" s="28">
        <v>248.81</v>
      </c>
      <c r="H136" s="28">
        <v>259.74</v>
      </c>
      <c r="I136" s="28">
        <v>265.8</v>
      </c>
      <c r="J136" s="28">
        <v>177.56</v>
      </c>
      <c r="K136" s="28">
        <v>617.20000000000005</v>
      </c>
      <c r="L136" s="28">
        <f t="shared" si="188"/>
        <v>616.5</v>
      </c>
      <c r="M136" s="28">
        <v>123.2</v>
      </c>
      <c r="N136" s="28">
        <f t="shared" si="189"/>
        <v>123</v>
      </c>
      <c r="O136" s="40">
        <f t="shared" si="176"/>
        <v>123.2</v>
      </c>
    </row>
    <row r="137" spans="1:15" x14ac:dyDescent="0.2">
      <c r="A137" s="31" t="s">
        <v>36</v>
      </c>
      <c r="B137" s="43">
        <v>2015</v>
      </c>
      <c r="C137" s="32">
        <f t="shared" si="190"/>
        <v>248.81</v>
      </c>
      <c r="D137" s="32">
        <f t="shared" si="190"/>
        <v>259.74</v>
      </c>
      <c r="E137" s="32">
        <f t="shared" si="190"/>
        <v>265.8</v>
      </c>
      <c r="F137" s="32">
        <f t="shared" si="190"/>
        <v>177.56</v>
      </c>
      <c r="G137" s="28">
        <v>248.94</v>
      </c>
      <c r="H137" s="28">
        <v>258.52</v>
      </c>
      <c r="I137" s="28">
        <v>264.89999999999998</v>
      </c>
      <c r="J137" s="28">
        <v>178.02</v>
      </c>
      <c r="K137" s="28">
        <v>616.5</v>
      </c>
      <c r="L137" s="28">
        <f t="shared" si="188"/>
        <v>617.1</v>
      </c>
      <c r="M137" s="28">
        <v>123</v>
      </c>
      <c r="N137" s="28">
        <f t="shared" si="189"/>
        <v>123.2</v>
      </c>
      <c r="O137" s="40">
        <f t="shared" si="176"/>
        <v>123</v>
      </c>
    </row>
    <row r="138" spans="1:15" x14ac:dyDescent="0.2">
      <c r="A138" s="31" t="s">
        <v>43</v>
      </c>
      <c r="B138" s="43">
        <v>2015</v>
      </c>
      <c r="C138" s="32">
        <f t="shared" si="190"/>
        <v>248.94</v>
      </c>
      <c r="D138" s="32">
        <f t="shared" si="190"/>
        <v>258.52</v>
      </c>
      <c r="E138" s="32">
        <f t="shared" si="190"/>
        <v>264.89999999999998</v>
      </c>
      <c r="F138" s="32">
        <f t="shared" si="190"/>
        <v>178.02</v>
      </c>
      <c r="G138" s="28">
        <v>245.2</v>
      </c>
      <c r="H138" s="28">
        <v>260.64999999999998</v>
      </c>
      <c r="I138" s="28">
        <v>266.83</v>
      </c>
      <c r="J138" s="28">
        <v>178.41</v>
      </c>
      <c r="K138" s="31">
        <v>617.1</v>
      </c>
      <c r="L138" s="28">
        <f t="shared" si="188"/>
        <v>617.29999999999995</v>
      </c>
      <c r="M138" s="28">
        <v>123.2</v>
      </c>
      <c r="N138" s="28">
        <f t="shared" si="189"/>
        <v>123.2</v>
      </c>
      <c r="O138" s="40">
        <f t="shared" si="176"/>
        <v>123.2</v>
      </c>
    </row>
    <row r="139" spans="1:15" x14ac:dyDescent="0.2">
      <c r="A139" s="31" t="s">
        <v>28</v>
      </c>
      <c r="B139" s="43">
        <v>2015</v>
      </c>
      <c r="C139" s="32">
        <f t="shared" si="190"/>
        <v>245.2</v>
      </c>
      <c r="D139" s="32">
        <f t="shared" si="190"/>
        <v>260.64999999999998</v>
      </c>
      <c r="E139" s="32">
        <f t="shared" si="190"/>
        <v>266.83</v>
      </c>
      <c r="F139" s="32">
        <f t="shared" si="190"/>
        <v>178.41</v>
      </c>
      <c r="G139" s="28">
        <v>244.51</v>
      </c>
      <c r="H139" s="28">
        <v>260.25</v>
      </c>
      <c r="I139" s="28">
        <v>266.52999999999997</v>
      </c>
      <c r="J139" s="28">
        <v>179.3</v>
      </c>
      <c r="K139" s="28">
        <v>617.29999999999995</v>
      </c>
      <c r="L139" s="28">
        <f t="shared" si="188"/>
        <v>620.4</v>
      </c>
      <c r="M139" s="28">
        <v>123.2</v>
      </c>
      <c r="N139" s="28">
        <f t="shared" si="189"/>
        <v>123.8</v>
      </c>
      <c r="O139" s="40">
        <f t="shared" si="176"/>
        <v>123.2</v>
      </c>
    </row>
    <row r="140" spans="1:15" x14ac:dyDescent="0.2">
      <c r="A140" s="31" t="s">
        <v>44</v>
      </c>
      <c r="B140" s="43">
        <v>2015</v>
      </c>
      <c r="C140" s="32">
        <f t="shared" si="190"/>
        <v>244.51</v>
      </c>
      <c r="D140" s="32">
        <f t="shared" si="190"/>
        <v>260.25</v>
      </c>
      <c r="E140" s="32">
        <f t="shared" si="190"/>
        <v>266.52999999999997</v>
      </c>
      <c r="F140" s="32">
        <f t="shared" si="190"/>
        <v>179.3</v>
      </c>
      <c r="G140" s="28">
        <v>244.83</v>
      </c>
      <c r="H140" s="28">
        <v>259.33999999999997</v>
      </c>
      <c r="I140" s="28">
        <v>265.39</v>
      </c>
      <c r="J140" s="28">
        <v>183.34</v>
      </c>
      <c r="K140" s="28">
        <v>620.4</v>
      </c>
      <c r="L140" s="28">
        <f t="shared" si="188"/>
        <v>640.9</v>
      </c>
      <c r="M140" s="28">
        <v>123.8</v>
      </c>
      <c r="N140" s="28">
        <f t="shared" si="189"/>
        <v>127.9</v>
      </c>
      <c r="O140" s="40">
        <f t="shared" si="176"/>
        <v>123.8</v>
      </c>
    </row>
    <row r="141" spans="1:15" x14ac:dyDescent="0.2">
      <c r="A141" s="31" t="s">
        <v>30</v>
      </c>
      <c r="B141" s="43">
        <v>2015</v>
      </c>
      <c r="C141" s="32">
        <f t="shared" si="190"/>
        <v>244.83</v>
      </c>
      <c r="D141" s="32">
        <f t="shared" si="190"/>
        <v>259.33999999999997</v>
      </c>
      <c r="E141" s="32">
        <f t="shared" si="190"/>
        <v>265.39</v>
      </c>
      <c r="F141" s="32">
        <f t="shared" si="190"/>
        <v>183.34</v>
      </c>
      <c r="G141" s="28">
        <v>240.3</v>
      </c>
      <c r="H141" s="28">
        <v>255.45</v>
      </c>
      <c r="I141" s="28">
        <v>261.87</v>
      </c>
      <c r="J141" s="28">
        <v>185.43</v>
      </c>
      <c r="K141" s="28">
        <v>640.9</v>
      </c>
      <c r="L141" s="28">
        <f t="shared" si="188"/>
        <v>641.4</v>
      </c>
      <c r="M141" s="28">
        <v>127.9</v>
      </c>
      <c r="N141" s="28">
        <f t="shared" si="189"/>
        <v>128</v>
      </c>
      <c r="O141" s="40">
        <f t="shared" si="176"/>
        <v>127.9</v>
      </c>
    </row>
    <row r="142" spans="1:15" x14ac:dyDescent="0.2">
      <c r="A142" s="31" t="s">
        <v>45</v>
      </c>
      <c r="B142" s="43">
        <v>2015</v>
      </c>
      <c r="C142" s="32">
        <f>G141</f>
        <v>240.3</v>
      </c>
      <c r="D142" s="32">
        <f t="shared" si="190"/>
        <v>255.45</v>
      </c>
      <c r="E142" s="32">
        <f t="shared" si="190"/>
        <v>261.87</v>
      </c>
      <c r="F142" s="32">
        <f t="shared" si="190"/>
        <v>185.43</v>
      </c>
      <c r="G142" s="28">
        <v>238.51</v>
      </c>
      <c r="H142" s="28">
        <v>254.52</v>
      </c>
      <c r="I142" s="28">
        <v>258.94</v>
      </c>
      <c r="J142" s="28">
        <v>186.03</v>
      </c>
      <c r="K142" s="28">
        <v>641.4</v>
      </c>
      <c r="L142" s="28">
        <f t="shared" si="188"/>
        <v>640.6</v>
      </c>
      <c r="M142" s="28">
        <v>128</v>
      </c>
      <c r="N142" s="28">
        <f t="shared" si="189"/>
        <v>127.8</v>
      </c>
      <c r="O142" s="40">
        <f>N141</f>
        <v>128</v>
      </c>
    </row>
    <row r="143" spans="1:15" x14ac:dyDescent="0.2">
      <c r="A143" s="31" t="s">
        <v>46</v>
      </c>
      <c r="B143" s="43">
        <v>2015</v>
      </c>
      <c r="C143" s="32">
        <f>G142</f>
        <v>238.51</v>
      </c>
      <c r="D143" s="32">
        <f t="shared" si="190"/>
        <v>254.52</v>
      </c>
      <c r="E143" s="32">
        <f t="shared" si="190"/>
        <v>258.94</v>
      </c>
      <c r="F143" s="32">
        <f t="shared" si="190"/>
        <v>186.03</v>
      </c>
      <c r="G143" s="28">
        <v>239.84</v>
      </c>
      <c r="H143" s="28">
        <v>254.44</v>
      </c>
      <c r="I143" s="28">
        <v>256.04000000000002</v>
      </c>
      <c r="J143" s="28">
        <v>186.03</v>
      </c>
      <c r="K143" s="28">
        <v>640.6</v>
      </c>
      <c r="L143" s="28">
        <f t="shared" si="188"/>
        <v>641.1</v>
      </c>
      <c r="M143" s="28">
        <v>127.8</v>
      </c>
      <c r="N143" s="28">
        <f t="shared" si="189"/>
        <v>127.9</v>
      </c>
      <c r="O143" s="31">
        <v>127.8</v>
      </c>
    </row>
    <row r="144" spans="1:15" x14ac:dyDescent="0.2">
      <c r="A144" s="31" t="s">
        <v>47</v>
      </c>
      <c r="B144" s="43">
        <v>2015</v>
      </c>
      <c r="C144" s="32">
        <f>G143</f>
        <v>239.84</v>
      </c>
      <c r="D144" s="32">
        <f t="shared" si="190"/>
        <v>254.44</v>
      </c>
      <c r="E144" s="32">
        <f t="shared" si="190"/>
        <v>256.04000000000002</v>
      </c>
      <c r="F144" s="32">
        <f t="shared" si="190"/>
        <v>186.03</v>
      </c>
      <c r="G144" s="28">
        <v>239.09</v>
      </c>
      <c r="H144" s="28">
        <v>252.96</v>
      </c>
      <c r="I144" s="28">
        <v>256.93</v>
      </c>
      <c r="J144" s="28">
        <v>188.94</v>
      </c>
      <c r="K144" s="28">
        <v>641.1</v>
      </c>
      <c r="L144" s="28">
        <v>641.9</v>
      </c>
      <c r="M144" s="28">
        <v>127.9</v>
      </c>
      <c r="N144" s="28">
        <f>M145</f>
        <v>128.1</v>
      </c>
      <c r="O144" s="31">
        <v>127.9</v>
      </c>
    </row>
    <row r="145" spans="1:15" x14ac:dyDescent="0.2">
      <c r="A145" s="31" t="s">
        <v>48</v>
      </c>
      <c r="B145" s="43">
        <v>2015</v>
      </c>
      <c r="C145" s="32">
        <f>G144</f>
        <v>239.09</v>
      </c>
      <c r="D145" s="32">
        <f t="shared" si="190"/>
        <v>252.96</v>
      </c>
      <c r="E145" s="32">
        <f t="shared" si="190"/>
        <v>256.93</v>
      </c>
      <c r="F145" s="32">
        <f t="shared" si="190"/>
        <v>188.94</v>
      </c>
      <c r="G145" s="28">
        <v>239.72</v>
      </c>
      <c r="H145" s="28">
        <v>252.54</v>
      </c>
      <c r="I145" s="28">
        <v>256.66000000000003</v>
      </c>
      <c r="J145" s="28">
        <v>190.61</v>
      </c>
      <c r="K145" s="28">
        <v>641.9</v>
      </c>
      <c r="L145" s="28">
        <f>K148</f>
        <v>642.4</v>
      </c>
      <c r="M145" s="28">
        <v>128.1</v>
      </c>
      <c r="N145" s="28">
        <f>M148</f>
        <v>128.19999999999999</v>
      </c>
      <c r="O145" s="31">
        <v>128.1</v>
      </c>
    </row>
    <row r="146" spans="1:15" s="25" customFormat="1" x14ac:dyDescent="0.2">
      <c r="A146" s="25" t="s">
        <v>35</v>
      </c>
      <c r="B146" s="27"/>
      <c r="C146" s="36"/>
      <c r="D146" s="36"/>
      <c r="E146" s="36"/>
      <c r="F146" s="36"/>
      <c r="G146" s="23">
        <f>AVERAGE(G134:G145)</f>
        <v>243.45083333333335</v>
      </c>
      <c r="H146" s="23">
        <f t="shared" ref="H146:I146" si="191">AVERAGE(H134:H145)</f>
        <v>257.05166666666668</v>
      </c>
      <c r="I146" s="23">
        <f t="shared" si="191"/>
        <v>262.36833333333328</v>
      </c>
      <c r="J146" s="23">
        <f>AVERAGE(J134:J145)</f>
        <v>182.13583333333335</v>
      </c>
      <c r="K146" s="23"/>
      <c r="L146" s="23"/>
      <c r="M146" s="23"/>
      <c r="N146" s="23"/>
    </row>
    <row r="147" spans="1:15" x14ac:dyDescent="0.2">
      <c r="A147" s="31"/>
      <c r="B147" s="43"/>
      <c r="C147" s="32"/>
      <c r="D147" s="32"/>
      <c r="E147" s="32"/>
      <c r="F147" s="32"/>
      <c r="G147" s="28"/>
      <c r="H147" s="28"/>
      <c r="I147" s="28"/>
      <c r="J147" s="28"/>
      <c r="K147" s="28"/>
      <c r="L147" s="28"/>
      <c r="M147" s="28"/>
      <c r="N147" s="28"/>
      <c r="O147" s="31"/>
    </row>
    <row r="148" spans="1:15" x14ac:dyDescent="0.2">
      <c r="A148" s="25" t="s">
        <v>38</v>
      </c>
      <c r="B148" s="27">
        <v>2016</v>
      </c>
      <c r="C148" s="32">
        <f>G145</f>
        <v>239.72</v>
      </c>
      <c r="D148" s="32">
        <f>H145</f>
        <v>252.54</v>
      </c>
      <c r="E148" s="32">
        <f>I145</f>
        <v>256.66000000000003</v>
      </c>
      <c r="F148" s="32">
        <f>J145</f>
        <v>190.61</v>
      </c>
      <c r="G148" s="28">
        <v>238.99</v>
      </c>
      <c r="H148" s="28">
        <v>254.45</v>
      </c>
      <c r="I148" s="28">
        <v>261.38</v>
      </c>
      <c r="J148" s="28">
        <v>192.41</v>
      </c>
      <c r="K148" s="28">
        <v>642.4</v>
      </c>
      <c r="L148" s="28">
        <f t="shared" ref="L148:L152" si="192">K149</f>
        <v>641</v>
      </c>
      <c r="M148" s="28">
        <v>128.19999999999999</v>
      </c>
      <c r="N148" s="28">
        <f t="shared" ref="N148:N158" si="193">M149</f>
        <v>127.9</v>
      </c>
      <c r="O148" s="28">
        <f>N145</f>
        <v>128.19999999999999</v>
      </c>
    </row>
    <row r="149" spans="1:15" x14ac:dyDescent="0.2">
      <c r="A149" s="31" t="s">
        <v>24</v>
      </c>
      <c r="B149" s="43">
        <v>2016</v>
      </c>
      <c r="C149" s="32">
        <f t="shared" ref="C149:F159" si="194">G148</f>
        <v>238.99</v>
      </c>
      <c r="D149" s="32">
        <f t="shared" si="194"/>
        <v>254.45</v>
      </c>
      <c r="E149" s="32">
        <f t="shared" si="194"/>
        <v>261.38</v>
      </c>
      <c r="F149" s="32">
        <f t="shared" si="194"/>
        <v>192.41</v>
      </c>
      <c r="G149" s="28">
        <v>236.11</v>
      </c>
      <c r="H149" s="28">
        <v>251.97</v>
      </c>
      <c r="I149" s="28">
        <v>259.27999999999997</v>
      </c>
      <c r="J149" s="28">
        <v>193.23</v>
      </c>
      <c r="K149" s="28">
        <v>641</v>
      </c>
      <c r="L149" s="28">
        <f t="shared" si="192"/>
        <v>641.4</v>
      </c>
      <c r="M149" s="28">
        <v>127.9</v>
      </c>
      <c r="N149" s="28">
        <f t="shared" si="193"/>
        <v>128</v>
      </c>
      <c r="O149" s="28">
        <f>N148</f>
        <v>127.9</v>
      </c>
    </row>
    <row r="150" spans="1:15" x14ac:dyDescent="0.2">
      <c r="A150" s="31" t="s">
        <v>25</v>
      </c>
      <c r="B150" s="43">
        <v>2016</v>
      </c>
      <c r="C150" s="32">
        <f t="shared" si="194"/>
        <v>236.11</v>
      </c>
      <c r="D150" s="32">
        <f t="shared" si="194"/>
        <v>251.97</v>
      </c>
      <c r="E150" s="32">
        <f t="shared" si="194"/>
        <v>259.27999999999997</v>
      </c>
      <c r="F150" s="32">
        <f t="shared" si="194"/>
        <v>193.23</v>
      </c>
      <c r="G150" s="28">
        <v>236.31</v>
      </c>
      <c r="H150" s="28">
        <v>252.61</v>
      </c>
      <c r="I150" s="28">
        <v>260.18</v>
      </c>
      <c r="J150" s="28">
        <v>199.97</v>
      </c>
      <c r="K150" s="28">
        <v>641.4</v>
      </c>
      <c r="L150" s="28">
        <f t="shared" si="192"/>
        <v>643.20000000000005</v>
      </c>
      <c r="M150" s="28">
        <v>128</v>
      </c>
      <c r="N150" s="28">
        <f t="shared" si="193"/>
        <v>128.4</v>
      </c>
      <c r="O150" s="28">
        <f>N149</f>
        <v>128</v>
      </c>
    </row>
    <row r="151" spans="1:15" x14ac:dyDescent="0.2">
      <c r="A151" s="31" t="s">
        <v>26</v>
      </c>
      <c r="B151" s="43">
        <v>2016</v>
      </c>
      <c r="C151" s="32">
        <f t="shared" si="194"/>
        <v>236.31</v>
      </c>
      <c r="D151" s="32">
        <f t="shared" si="194"/>
        <v>252.61</v>
      </c>
      <c r="E151" s="32">
        <f t="shared" si="194"/>
        <v>260.18</v>
      </c>
      <c r="F151" s="32">
        <f t="shared" si="194"/>
        <v>199.97</v>
      </c>
      <c r="G151" s="28">
        <v>238.06</v>
      </c>
      <c r="H151" s="28">
        <v>254.33</v>
      </c>
      <c r="I151" s="28">
        <v>260.86</v>
      </c>
      <c r="J151" s="28">
        <v>201.67</v>
      </c>
      <c r="K151" s="28">
        <v>643.20000000000005</v>
      </c>
      <c r="L151" s="28">
        <f t="shared" si="192"/>
        <v>655.6</v>
      </c>
      <c r="M151" s="28">
        <v>128.4</v>
      </c>
      <c r="N151" s="28">
        <f t="shared" si="193"/>
        <v>130.80000000000001</v>
      </c>
      <c r="O151" s="28">
        <f>N150</f>
        <v>128.4</v>
      </c>
    </row>
    <row r="152" spans="1:15" x14ac:dyDescent="0.2">
      <c r="A152" s="31" t="s">
        <v>27</v>
      </c>
      <c r="B152" s="43">
        <v>2016</v>
      </c>
      <c r="C152" s="32">
        <f t="shared" si="194"/>
        <v>238.06</v>
      </c>
      <c r="D152" s="32">
        <f t="shared" si="194"/>
        <v>254.33</v>
      </c>
      <c r="E152" s="32">
        <f t="shared" si="194"/>
        <v>260.86</v>
      </c>
      <c r="F152" s="32">
        <f t="shared" si="194"/>
        <v>201.67</v>
      </c>
      <c r="G152" s="28">
        <v>240.41</v>
      </c>
      <c r="H152" s="28">
        <v>253.81</v>
      </c>
      <c r="I152" s="28">
        <v>262.36</v>
      </c>
      <c r="J152" s="28">
        <v>202.24</v>
      </c>
      <c r="K152" s="28">
        <v>655.6</v>
      </c>
      <c r="L152" s="28">
        <f t="shared" si="192"/>
        <v>660.3</v>
      </c>
      <c r="M152" s="28">
        <v>130.80000000000001</v>
      </c>
      <c r="N152" s="28">
        <f t="shared" si="193"/>
        <v>131.80000000000001</v>
      </c>
      <c r="O152" s="28">
        <f>N151</f>
        <v>130.80000000000001</v>
      </c>
    </row>
    <row r="153" spans="1:15" x14ac:dyDescent="0.2">
      <c r="A153" s="31" t="s">
        <v>49</v>
      </c>
      <c r="B153" s="43">
        <v>2016</v>
      </c>
      <c r="C153" s="32">
        <f t="shared" si="194"/>
        <v>240.41</v>
      </c>
      <c r="D153" s="32">
        <f t="shared" si="194"/>
        <v>253.81</v>
      </c>
      <c r="E153" s="32">
        <f t="shared" si="194"/>
        <v>262.36</v>
      </c>
      <c r="F153" s="32">
        <f t="shared" si="194"/>
        <v>202.24</v>
      </c>
      <c r="G153" s="28">
        <v>242.44</v>
      </c>
      <c r="H153" s="28">
        <v>254.87</v>
      </c>
      <c r="I153" s="28">
        <v>262.93</v>
      </c>
      <c r="J153" s="28">
        <v>203.19</v>
      </c>
      <c r="K153" s="28">
        <v>660.3</v>
      </c>
      <c r="L153" s="28">
        <f t="shared" ref="L153:L172" si="195">K154</f>
        <v>661.1</v>
      </c>
      <c r="M153" s="28">
        <v>131.80000000000001</v>
      </c>
      <c r="N153" s="28">
        <f t="shared" si="193"/>
        <v>131.9</v>
      </c>
      <c r="O153" s="28">
        <f t="shared" ref="O153:O173" si="196">N152</f>
        <v>131.80000000000001</v>
      </c>
    </row>
    <row r="154" spans="1:15" x14ac:dyDescent="0.2">
      <c r="A154" s="31" t="s">
        <v>29</v>
      </c>
      <c r="B154" s="43">
        <v>2016</v>
      </c>
      <c r="C154" s="32">
        <f t="shared" si="194"/>
        <v>242.44</v>
      </c>
      <c r="D154" s="32">
        <f t="shared" si="194"/>
        <v>254.87</v>
      </c>
      <c r="E154" s="32">
        <f t="shared" si="194"/>
        <v>262.93</v>
      </c>
      <c r="F154" s="32">
        <f t="shared" si="194"/>
        <v>203.19</v>
      </c>
      <c r="G154" s="28">
        <v>241.93</v>
      </c>
      <c r="H154" s="28">
        <v>254.16</v>
      </c>
      <c r="I154" s="28">
        <v>262.25</v>
      </c>
      <c r="J154" s="28">
        <v>206.214</v>
      </c>
      <c r="K154" s="28">
        <v>661.1</v>
      </c>
      <c r="L154" s="28">
        <f t="shared" si="195"/>
        <v>659.4</v>
      </c>
      <c r="M154" s="28">
        <v>131.9</v>
      </c>
      <c r="N154" s="28">
        <f t="shared" si="193"/>
        <v>131.6</v>
      </c>
      <c r="O154" s="28">
        <f t="shared" si="196"/>
        <v>131.9</v>
      </c>
    </row>
    <row r="155" spans="1:15" x14ac:dyDescent="0.2">
      <c r="A155" s="31" t="s">
        <v>42</v>
      </c>
      <c r="B155" s="43">
        <v>2016</v>
      </c>
      <c r="C155" s="32">
        <f t="shared" si="194"/>
        <v>241.93</v>
      </c>
      <c r="D155" s="32">
        <f t="shared" si="194"/>
        <v>254.16</v>
      </c>
      <c r="E155" s="32">
        <f t="shared" si="194"/>
        <v>262.25</v>
      </c>
      <c r="F155" s="32">
        <f t="shared" si="194"/>
        <v>206.214</v>
      </c>
      <c r="G155" s="28">
        <v>237.82</v>
      </c>
      <c r="H155" s="28">
        <v>251.49</v>
      </c>
      <c r="I155" s="28">
        <v>258.85000000000002</v>
      </c>
      <c r="J155" s="28">
        <v>206.31</v>
      </c>
      <c r="K155" s="28">
        <v>659.4</v>
      </c>
      <c r="L155" s="28">
        <f t="shared" si="195"/>
        <v>659.2</v>
      </c>
      <c r="M155" s="28">
        <v>131.6</v>
      </c>
      <c r="N155" s="28">
        <f t="shared" si="193"/>
        <v>131.6</v>
      </c>
      <c r="O155" s="28">
        <f t="shared" si="196"/>
        <v>131.6</v>
      </c>
    </row>
    <row r="156" spans="1:15" x14ac:dyDescent="0.2">
      <c r="A156" s="31" t="s">
        <v>50</v>
      </c>
      <c r="B156" s="43">
        <v>2016</v>
      </c>
      <c r="C156" s="32">
        <f t="shared" si="194"/>
        <v>237.82</v>
      </c>
      <c r="D156" s="32">
        <f t="shared" si="194"/>
        <v>251.49</v>
      </c>
      <c r="E156" s="32">
        <f t="shared" si="194"/>
        <v>258.85000000000002</v>
      </c>
      <c r="F156" s="32">
        <f t="shared" si="194"/>
        <v>206.31</v>
      </c>
      <c r="G156" s="28">
        <v>238.12</v>
      </c>
      <c r="H156" s="28">
        <v>250.49</v>
      </c>
      <c r="I156" s="28">
        <v>257.22000000000003</v>
      </c>
      <c r="J156" s="28">
        <v>206.85</v>
      </c>
      <c r="K156" s="28">
        <v>659.2</v>
      </c>
      <c r="L156" s="28">
        <f t="shared" si="195"/>
        <v>657.3</v>
      </c>
      <c r="M156" s="28">
        <v>131.6</v>
      </c>
      <c r="N156" s="28">
        <f t="shared" si="193"/>
        <v>131.19999999999999</v>
      </c>
      <c r="O156" s="28">
        <f t="shared" si="196"/>
        <v>131.6</v>
      </c>
    </row>
    <row r="157" spans="1:15" x14ac:dyDescent="0.2">
      <c r="A157" s="31" t="s">
        <v>46</v>
      </c>
      <c r="B157" s="43">
        <v>2016</v>
      </c>
      <c r="C157" s="32">
        <f t="shared" si="194"/>
        <v>238.12</v>
      </c>
      <c r="D157" s="32">
        <f t="shared" si="194"/>
        <v>250.49</v>
      </c>
      <c r="E157" s="32">
        <f t="shared" si="194"/>
        <v>257.22000000000003</v>
      </c>
      <c r="F157" s="32">
        <f t="shared" si="194"/>
        <v>206.85</v>
      </c>
      <c r="G157" s="28">
        <v>236.63</v>
      </c>
      <c r="H157" s="28">
        <v>248.02</v>
      </c>
      <c r="I157" s="28">
        <v>254.21</v>
      </c>
      <c r="J157" s="28">
        <v>208.02</v>
      </c>
      <c r="K157" s="28">
        <v>657.3</v>
      </c>
      <c r="L157" s="28">
        <f t="shared" si="195"/>
        <v>655.29999999999995</v>
      </c>
      <c r="M157" s="28">
        <v>131.19999999999999</v>
      </c>
      <c r="N157" s="28">
        <f t="shared" si="193"/>
        <v>130.80000000000001</v>
      </c>
      <c r="O157" s="28">
        <f t="shared" si="196"/>
        <v>131.19999999999999</v>
      </c>
    </row>
    <row r="158" spans="1:15" x14ac:dyDescent="0.2">
      <c r="A158" s="31" t="s">
        <v>47</v>
      </c>
      <c r="B158" s="43">
        <v>2016</v>
      </c>
      <c r="C158" s="32">
        <f t="shared" si="194"/>
        <v>236.63</v>
      </c>
      <c r="D158" s="32">
        <f t="shared" si="194"/>
        <v>248.02</v>
      </c>
      <c r="E158" s="32">
        <f t="shared" si="194"/>
        <v>254.21</v>
      </c>
      <c r="F158" s="32">
        <f t="shared" si="194"/>
        <v>208.02</v>
      </c>
      <c r="G158" s="28">
        <v>238.13</v>
      </c>
      <c r="H158" s="28">
        <v>247.83</v>
      </c>
      <c r="I158" s="28">
        <v>253.19</v>
      </c>
      <c r="J158" s="28">
        <v>208.58</v>
      </c>
      <c r="K158" s="28">
        <v>655.29999999999995</v>
      </c>
      <c r="L158" s="28">
        <f t="shared" si="195"/>
        <v>652.6</v>
      </c>
      <c r="M158" s="28">
        <v>130.80000000000001</v>
      </c>
      <c r="N158" s="28">
        <f t="shared" si="193"/>
        <v>130.19999999999999</v>
      </c>
      <c r="O158" s="28">
        <f t="shared" si="196"/>
        <v>130.80000000000001</v>
      </c>
    </row>
    <row r="159" spans="1:15" x14ac:dyDescent="0.2">
      <c r="A159" s="31" t="s">
        <v>51</v>
      </c>
      <c r="B159" s="43">
        <v>2016</v>
      </c>
      <c r="C159" s="32">
        <f t="shared" si="194"/>
        <v>238.13</v>
      </c>
      <c r="D159" s="32">
        <f t="shared" si="194"/>
        <v>247.83</v>
      </c>
      <c r="E159" s="32">
        <f t="shared" si="194"/>
        <v>253.19</v>
      </c>
      <c r="F159" s="32">
        <f t="shared" si="194"/>
        <v>208.58</v>
      </c>
      <c r="G159" s="28">
        <v>235.55</v>
      </c>
      <c r="H159" s="28">
        <v>243.83</v>
      </c>
      <c r="I159" s="28">
        <v>249.13</v>
      </c>
      <c r="J159" s="28">
        <v>209.15</v>
      </c>
      <c r="K159" s="28">
        <v>652.6</v>
      </c>
      <c r="L159" s="28">
        <f>K162</f>
        <v>652.4</v>
      </c>
      <c r="M159" s="28">
        <v>130.19999999999999</v>
      </c>
      <c r="N159" s="28">
        <f>M162</f>
        <v>130.19999999999999</v>
      </c>
      <c r="O159" s="28">
        <f t="shared" si="196"/>
        <v>130.19999999999999</v>
      </c>
    </row>
    <row r="160" spans="1:15" x14ac:dyDescent="0.2">
      <c r="A160" s="25" t="s">
        <v>35</v>
      </c>
      <c r="B160" s="43"/>
      <c r="C160" s="43"/>
      <c r="D160" s="43"/>
      <c r="E160" s="43"/>
      <c r="F160" s="43"/>
      <c r="G160" s="23">
        <f>AVERAGE(G148:G159)</f>
        <v>238.37500000000003</v>
      </c>
      <c r="H160" s="23">
        <f t="shared" ref="H160:J160" si="197">AVERAGE(H148:H159)</f>
        <v>251.48833333333334</v>
      </c>
      <c r="I160" s="23">
        <f t="shared" si="197"/>
        <v>258.48666666666674</v>
      </c>
      <c r="J160" s="23">
        <f t="shared" si="197"/>
        <v>203.15283333333332</v>
      </c>
      <c r="K160" s="31"/>
      <c r="L160" s="28"/>
      <c r="M160" s="31"/>
      <c r="N160" s="28"/>
      <c r="O160" s="28"/>
    </row>
    <row r="161" spans="1:15" x14ac:dyDescent="0.2">
      <c r="A161" s="25">
        <v>2017</v>
      </c>
      <c r="B161" s="43"/>
      <c r="C161" s="43"/>
      <c r="D161" s="43"/>
      <c r="E161" s="43"/>
      <c r="F161" s="43"/>
      <c r="G161" s="28"/>
      <c r="H161" s="28"/>
      <c r="I161" s="28"/>
      <c r="J161" s="31"/>
      <c r="K161" s="31"/>
      <c r="L161" s="28"/>
      <c r="M161" s="31"/>
      <c r="N161" s="28"/>
      <c r="O161" s="28"/>
    </row>
    <row r="162" spans="1:15" x14ac:dyDescent="0.2">
      <c r="A162" s="25" t="s">
        <v>38</v>
      </c>
      <c r="B162" s="43">
        <v>2017</v>
      </c>
      <c r="C162" s="32">
        <f>G159</f>
        <v>235.55</v>
      </c>
      <c r="D162" s="32">
        <f t="shared" ref="D162:F162" si="198">H159</f>
        <v>243.83</v>
      </c>
      <c r="E162" s="32">
        <f t="shared" si="198"/>
        <v>249.13</v>
      </c>
      <c r="F162" s="32">
        <f t="shared" si="198"/>
        <v>209.15</v>
      </c>
      <c r="G162" s="32">
        <v>238.49</v>
      </c>
      <c r="H162" s="28">
        <v>246.13</v>
      </c>
      <c r="I162" s="28">
        <v>250.52</v>
      </c>
      <c r="J162" s="28">
        <v>209.97</v>
      </c>
      <c r="K162" s="28">
        <v>652.4</v>
      </c>
      <c r="L162" s="28">
        <f t="shared" si="195"/>
        <v>653</v>
      </c>
      <c r="M162" s="28">
        <v>130.19999999999999</v>
      </c>
      <c r="N162" s="28">
        <f t="shared" ref="N162:N168" si="199">M163</f>
        <v>130.19999999999999</v>
      </c>
      <c r="O162" s="28">
        <f>N159</f>
        <v>130.19999999999999</v>
      </c>
    </row>
    <row r="163" spans="1:15" x14ac:dyDescent="0.2">
      <c r="A163" s="31" t="s">
        <v>24</v>
      </c>
      <c r="B163" s="43">
        <v>2017</v>
      </c>
      <c r="C163" s="32">
        <f t="shared" ref="C163:F173" si="200">G162</f>
        <v>238.49</v>
      </c>
      <c r="D163" s="32">
        <f t="shared" si="200"/>
        <v>246.13</v>
      </c>
      <c r="E163" s="32">
        <f t="shared" si="200"/>
        <v>250.52</v>
      </c>
      <c r="F163" s="32">
        <f t="shared" si="200"/>
        <v>209.97</v>
      </c>
      <c r="G163" s="32">
        <v>239.79</v>
      </c>
      <c r="H163" s="28">
        <v>247.22</v>
      </c>
      <c r="I163" s="28">
        <v>250.37</v>
      </c>
      <c r="J163" s="28">
        <v>210.04</v>
      </c>
      <c r="K163" s="28">
        <v>653</v>
      </c>
      <c r="L163" s="28">
        <f t="shared" si="195"/>
        <v>652.79999999999995</v>
      </c>
      <c r="M163" s="28">
        <v>130.19999999999999</v>
      </c>
      <c r="N163" s="28">
        <f t="shared" si="199"/>
        <v>130.30000000000001</v>
      </c>
      <c r="O163" s="28">
        <f t="shared" si="196"/>
        <v>130.19999999999999</v>
      </c>
    </row>
    <row r="164" spans="1:15" x14ac:dyDescent="0.2">
      <c r="A164" s="31" t="s">
        <v>25</v>
      </c>
      <c r="B164" s="43">
        <v>2017</v>
      </c>
      <c r="C164" s="32">
        <f t="shared" si="200"/>
        <v>239.79</v>
      </c>
      <c r="D164" s="32">
        <f t="shared" si="200"/>
        <v>247.22</v>
      </c>
      <c r="E164" s="32">
        <f t="shared" si="200"/>
        <v>250.37</v>
      </c>
      <c r="F164" s="32">
        <f t="shared" si="200"/>
        <v>210.04</v>
      </c>
      <c r="G164" s="32">
        <v>237.18</v>
      </c>
      <c r="H164" s="28">
        <v>244.5</v>
      </c>
      <c r="I164" s="28">
        <v>246.97</v>
      </c>
      <c r="J164" s="28">
        <v>210.99</v>
      </c>
      <c r="K164" s="28">
        <v>652.79999999999995</v>
      </c>
      <c r="L164" s="28">
        <f t="shared" si="195"/>
        <v>651.4</v>
      </c>
      <c r="M164" s="28">
        <v>130.30000000000001</v>
      </c>
      <c r="N164" s="28">
        <f t="shared" si="199"/>
        <v>130.30000000000001</v>
      </c>
      <c r="O164" s="28">
        <f t="shared" si="196"/>
        <v>130.30000000000001</v>
      </c>
    </row>
    <row r="165" spans="1:15" x14ac:dyDescent="0.2">
      <c r="A165" s="31" t="s">
        <v>26</v>
      </c>
      <c r="B165" s="43">
        <v>2017</v>
      </c>
      <c r="C165" s="32">
        <f t="shared" si="200"/>
        <v>237.18</v>
      </c>
      <c r="D165" s="32">
        <f t="shared" si="200"/>
        <v>244.5</v>
      </c>
      <c r="E165" s="32">
        <f t="shared" si="200"/>
        <v>246.97</v>
      </c>
      <c r="F165" s="32">
        <f t="shared" si="200"/>
        <v>210.99</v>
      </c>
      <c r="G165" s="32">
        <v>237.19</v>
      </c>
      <c r="H165" s="28">
        <v>244.77</v>
      </c>
      <c r="I165" s="28">
        <v>247.74</v>
      </c>
      <c r="J165" s="28">
        <v>211.77</v>
      </c>
      <c r="K165" s="28">
        <v>651.4</v>
      </c>
      <c r="L165" s="28">
        <f t="shared" si="195"/>
        <v>651.9</v>
      </c>
      <c r="M165" s="28">
        <v>130.30000000000001</v>
      </c>
      <c r="N165" s="28">
        <f t="shared" si="199"/>
        <v>130</v>
      </c>
      <c r="O165" s="28">
        <f t="shared" si="196"/>
        <v>130.30000000000001</v>
      </c>
    </row>
    <row r="166" spans="1:15" x14ac:dyDescent="0.2">
      <c r="A166" s="31" t="s">
        <v>27</v>
      </c>
      <c r="B166" s="43">
        <v>2017</v>
      </c>
      <c r="C166" s="32">
        <f t="shared" si="200"/>
        <v>237.19</v>
      </c>
      <c r="D166" s="32">
        <f t="shared" si="200"/>
        <v>244.77</v>
      </c>
      <c r="E166" s="32">
        <f t="shared" si="200"/>
        <v>247.74</v>
      </c>
      <c r="F166" s="32">
        <f t="shared" si="200"/>
        <v>211.77</v>
      </c>
      <c r="G166" s="32">
        <v>238.21</v>
      </c>
      <c r="H166" s="28">
        <v>242.86</v>
      </c>
      <c r="I166" s="28">
        <v>243.49</v>
      </c>
      <c r="J166" s="28">
        <v>212.16</v>
      </c>
      <c r="K166" s="28">
        <v>651.9</v>
      </c>
      <c r="L166" s="28">
        <f t="shared" si="195"/>
        <v>659.5</v>
      </c>
      <c r="M166" s="28">
        <v>130</v>
      </c>
      <c r="N166" s="28">
        <f t="shared" si="199"/>
        <v>130.1</v>
      </c>
      <c r="O166" s="28">
        <f t="shared" si="196"/>
        <v>130</v>
      </c>
    </row>
    <row r="167" spans="1:15" x14ac:dyDescent="0.2">
      <c r="A167" s="31" t="s">
        <v>49</v>
      </c>
      <c r="B167" s="43">
        <v>2017</v>
      </c>
      <c r="C167" s="32">
        <f t="shared" si="200"/>
        <v>238.21</v>
      </c>
      <c r="D167" s="32">
        <f t="shared" si="200"/>
        <v>242.86</v>
      </c>
      <c r="E167" s="32">
        <f t="shared" si="200"/>
        <v>243.49</v>
      </c>
      <c r="F167" s="32">
        <f t="shared" si="200"/>
        <v>212.16</v>
      </c>
      <c r="G167" s="32">
        <v>234.29</v>
      </c>
      <c r="H167" s="28">
        <v>236.35</v>
      </c>
      <c r="I167" s="28">
        <v>237.41</v>
      </c>
      <c r="J167" s="28">
        <v>219.04</v>
      </c>
      <c r="K167" s="28">
        <v>659.5</v>
      </c>
      <c r="L167" s="28">
        <f t="shared" si="195"/>
        <v>659.3</v>
      </c>
      <c r="M167" s="28">
        <v>130.1</v>
      </c>
      <c r="N167" s="28">
        <f t="shared" si="199"/>
        <v>131.6</v>
      </c>
      <c r="O167" s="28">
        <f t="shared" si="196"/>
        <v>130.1</v>
      </c>
    </row>
    <row r="168" spans="1:15" x14ac:dyDescent="0.2">
      <c r="A168" s="31" t="s">
        <v>29</v>
      </c>
      <c r="B168" s="43">
        <v>2017</v>
      </c>
      <c r="C168" s="32">
        <f t="shared" si="200"/>
        <v>234.29</v>
      </c>
      <c r="D168" s="32">
        <f t="shared" si="200"/>
        <v>236.35</v>
      </c>
      <c r="E168" s="32">
        <f t="shared" si="200"/>
        <v>237.41</v>
      </c>
      <c r="F168" s="32">
        <f t="shared" si="200"/>
        <v>219.04</v>
      </c>
      <c r="G168" s="32">
        <v>233.65</v>
      </c>
      <c r="H168" s="28">
        <v>236.68</v>
      </c>
      <c r="I168" s="28">
        <v>236.81</v>
      </c>
      <c r="J168" s="28">
        <v>221.17</v>
      </c>
      <c r="K168" s="28">
        <v>659.3</v>
      </c>
      <c r="L168" s="28">
        <f t="shared" si="195"/>
        <v>664.3</v>
      </c>
      <c r="M168" s="28">
        <v>131.6</v>
      </c>
      <c r="N168" s="28">
        <f t="shared" si="199"/>
        <v>132.6</v>
      </c>
      <c r="O168" s="28">
        <f t="shared" si="196"/>
        <v>131.6</v>
      </c>
    </row>
    <row r="169" spans="1:15" x14ac:dyDescent="0.2">
      <c r="A169" s="31" t="s">
        <v>42</v>
      </c>
      <c r="B169" s="43">
        <v>2017</v>
      </c>
      <c r="C169" s="32">
        <f t="shared" si="200"/>
        <v>233.65</v>
      </c>
      <c r="D169" s="32">
        <f t="shared" si="200"/>
        <v>236.68</v>
      </c>
      <c r="E169" s="32">
        <f t="shared" si="200"/>
        <v>236.81</v>
      </c>
      <c r="F169" s="32">
        <f t="shared" si="200"/>
        <v>221.17</v>
      </c>
      <c r="G169" s="32">
        <v>237.2</v>
      </c>
      <c r="H169" s="28">
        <v>243.6</v>
      </c>
      <c r="I169" s="28">
        <v>246</v>
      </c>
      <c r="J169" s="28">
        <v>221.2</v>
      </c>
      <c r="K169" s="28">
        <v>664.3</v>
      </c>
      <c r="L169" s="28">
        <f t="shared" si="195"/>
        <v>666.6</v>
      </c>
      <c r="M169" s="28">
        <v>132.6</v>
      </c>
      <c r="N169" s="28">
        <f>M170</f>
        <v>133</v>
      </c>
      <c r="O169" s="28">
        <f t="shared" si="196"/>
        <v>132.6</v>
      </c>
    </row>
    <row r="170" spans="1:15" x14ac:dyDescent="0.2">
      <c r="A170" s="31" t="s">
        <v>45</v>
      </c>
      <c r="B170" s="43">
        <v>2017</v>
      </c>
      <c r="C170" s="32">
        <f t="shared" si="200"/>
        <v>237.2</v>
      </c>
      <c r="D170" s="32">
        <f t="shared" si="200"/>
        <v>243.6</v>
      </c>
      <c r="E170" s="32">
        <f t="shared" si="200"/>
        <v>246</v>
      </c>
      <c r="F170" s="32">
        <f t="shared" si="200"/>
        <v>221.2</v>
      </c>
      <c r="G170" s="32">
        <v>241.3</v>
      </c>
      <c r="H170" s="28">
        <v>246.64</v>
      </c>
      <c r="I170" s="28">
        <v>249.51</v>
      </c>
      <c r="J170" s="28">
        <v>221.67</v>
      </c>
      <c r="K170" s="28">
        <v>666.6</v>
      </c>
      <c r="L170" s="28">
        <f t="shared" si="195"/>
        <v>676.9</v>
      </c>
      <c r="M170" s="28">
        <v>133</v>
      </c>
      <c r="N170" s="28">
        <f>M171</f>
        <v>135.1</v>
      </c>
      <c r="O170" s="28">
        <f t="shared" si="196"/>
        <v>133</v>
      </c>
    </row>
    <row r="171" spans="1:15" x14ac:dyDescent="0.2">
      <c r="A171" s="31" t="s">
        <v>46</v>
      </c>
      <c r="B171" s="43">
        <v>2017</v>
      </c>
      <c r="C171" s="32">
        <f t="shared" si="200"/>
        <v>241.3</v>
      </c>
      <c r="D171" s="32">
        <f t="shared" si="200"/>
        <v>246.64</v>
      </c>
      <c r="E171" s="32">
        <f t="shared" si="200"/>
        <v>249.51</v>
      </c>
      <c r="F171" s="32">
        <f t="shared" si="200"/>
        <v>221.67</v>
      </c>
      <c r="G171" s="32">
        <v>243.17</v>
      </c>
      <c r="H171" s="28">
        <v>250.53</v>
      </c>
      <c r="I171" s="28">
        <v>253.96</v>
      </c>
      <c r="J171" s="28">
        <v>223.37</v>
      </c>
      <c r="K171" s="28">
        <v>676.9</v>
      </c>
      <c r="L171" s="28">
        <f t="shared" si="195"/>
        <v>680.3</v>
      </c>
      <c r="M171" s="28">
        <v>135.1</v>
      </c>
      <c r="N171" s="28">
        <f>M172</f>
        <v>135.80000000000001</v>
      </c>
      <c r="O171" s="28">
        <f t="shared" si="196"/>
        <v>135.1</v>
      </c>
    </row>
    <row r="172" spans="1:15" x14ac:dyDescent="0.2">
      <c r="A172" s="31" t="s">
        <v>47</v>
      </c>
      <c r="B172" s="43">
        <v>2017</v>
      </c>
      <c r="C172" s="32">
        <f t="shared" si="200"/>
        <v>243.17</v>
      </c>
      <c r="D172" s="32">
        <f t="shared" si="200"/>
        <v>250.53</v>
      </c>
      <c r="E172" s="32">
        <f t="shared" si="200"/>
        <v>253.96</v>
      </c>
      <c r="F172" s="32">
        <f t="shared" si="200"/>
        <v>223.37</v>
      </c>
      <c r="G172" s="32">
        <v>243.86</v>
      </c>
      <c r="H172" s="28">
        <v>250.64</v>
      </c>
      <c r="I172" s="28">
        <v>254.2</v>
      </c>
      <c r="J172" s="28">
        <v>223.62</v>
      </c>
      <c r="K172" s="28">
        <v>680.3</v>
      </c>
      <c r="L172" s="28">
        <f t="shared" si="195"/>
        <v>682.1</v>
      </c>
      <c r="M172" s="28">
        <v>135.80000000000001</v>
      </c>
      <c r="N172" s="28">
        <f>M173</f>
        <v>136.1</v>
      </c>
      <c r="O172" s="28">
        <f t="shared" si="196"/>
        <v>135.80000000000001</v>
      </c>
    </row>
    <row r="173" spans="1:15" x14ac:dyDescent="0.2">
      <c r="A173" s="31" t="s">
        <v>51</v>
      </c>
      <c r="B173" s="43">
        <v>2017</v>
      </c>
      <c r="C173" s="32">
        <f t="shared" si="200"/>
        <v>243.86</v>
      </c>
      <c r="D173" s="32">
        <f t="shared" si="200"/>
        <v>250.64</v>
      </c>
      <c r="E173" s="32">
        <f t="shared" si="200"/>
        <v>254.2</v>
      </c>
      <c r="F173" s="32">
        <f t="shared" si="200"/>
        <v>223.62</v>
      </c>
      <c r="G173" s="32">
        <v>245.53</v>
      </c>
      <c r="H173" s="28">
        <v>251.69</v>
      </c>
      <c r="I173" s="28">
        <v>254.45</v>
      </c>
      <c r="J173" s="28">
        <v>223.93</v>
      </c>
      <c r="K173" s="28">
        <v>682.1</v>
      </c>
      <c r="L173" s="28">
        <f>K176</f>
        <v>683.8</v>
      </c>
      <c r="M173" s="28">
        <v>136.1</v>
      </c>
      <c r="N173" s="63">
        <f>M176</f>
        <v>136.5</v>
      </c>
      <c r="O173" s="28">
        <f t="shared" si="196"/>
        <v>136.1</v>
      </c>
    </row>
    <row r="174" spans="1:15" s="25" customFormat="1" x14ac:dyDescent="0.2">
      <c r="A174" s="25" t="s">
        <v>35</v>
      </c>
      <c r="B174" s="27"/>
      <c r="C174" s="27"/>
      <c r="D174" s="27"/>
      <c r="E174" s="27"/>
      <c r="F174" s="27"/>
      <c r="G174" s="23">
        <f>AVERAGE(G162:G173)</f>
        <v>239.15500000000006</v>
      </c>
      <c r="H174" s="23">
        <f t="shared" ref="H174:J174" si="201">AVERAGE(H162:H173)</f>
        <v>245.13416666666669</v>
      </c>
      <c r="I174" s="23">
        <f t="shared" si="201"/>
        <v>247.61916666666664</v>
      </c>
      <c r="J174" s="23">
        <f t="shared" si="201"/>
        <v>217.41083333333333</v>
      </c>
      <c r="K174" s="28"/>
      <c r="N174" s="28"/>
    </row>
    <row r="175" spans="1:15" x14ac:dyDescent="0.2">
      <c r="A175" s="25">
        <v>2018</v>
      </c>
      <c r="B175" s="43"/>
      <c r="C175" s="43"/>
      <c r="D175" s="43"/>
      <c r="E175" s="43"/>
      <c r="F175" s="43"/>
      <c r="G175" s="28"/>
      <c r="H175" s="28"/>
      <c r="I175" s="28"/>
      <c r="J175" s="31"/>
      <c r="K175" s="28"/>
      <c r="L175" s="31"/>
      <c r="M175" s="31"/>
      <c r="N175" s="28"/>
      <c r="O175" s="31"/>
    </row>
    <row r="176" spans="1:15" x14ac:dyDescent="0.2">
      <c r="A176" s="31" t="s">
        <v>38</v>
      </c>
      <c r="B176" s="43">
        <f>A175</f>
        <v>2018</v>
      </c>
      <c r="C176" s="32">
        <f>G173</f>
        <v>245.53</v>
      </c>
      <c r="D176" s="32">
        <f t="shared" ref="D176:F176" si="202">H173</f>
        <v>251.69</v>
      </c>
      <c r="E176" s="32">
        <f t="shared" si="202"/>
        <v>254.45</v>
      </c>
      <c r="F176" s="32">
        <f t="shared" si="202"/>
        <v>223.93</v>
      </c>
      <c r="G176" s="28">
        <v>248.51</v>
      </c>
      <c r="H176" s="28">
        <v>254.15</v>
      </c>
      <c r="I176" s="28">
        <v>256.39</v>
      </c>
      <c r="J176" s="28">
        <v>224.4</v>
      </c>
      <c r="K176" s="28">
        <v>683.8</v>
      </c>
      <c r="L176" s="28">
        <f t="shared" ref="L176:L186" si="203">K177</f>
        <v>686.3</v>
      </c>
      <c r="M176" s="63">
        <v>136.5</v>
      </c>
      <c r="N176" s="64">
        <f>M177</f>
        <v>137</v>
      </c>
      <c r="O176" s="28">
        <f>N173</f>
        <v>136.5</v>
      </c>
    </row>
    <row r="177" spans="1:15" x14ac:dyDescent="0.2">
      <c r="A177" s="31" t="s">
        <v>52</v>
      </c>
      <c r="B177" s="43">
        <v>2018</v>
      </c>
      <c r="C177" s="32">
        <f t="shared" ref="C177:F187" si="204">G176</f>
        <v>248.51</v>
      </c>
      <c r="D177" s="32">
        <f t="shared" si="204"/>
        <v>254.15</v>
      </c>
      <c r="E177" s="32">
        <f t="shared" si="204"/>
        <v>256.39</v>
      </c>
      <c r="F177" s="32">
        <f t="shared" si="204"/>
        <v>224.4</v>
      </c>
      <c r="G177" s="28">
        <v>248.87</v>
      </c>
      <c r="H177" s="28">
        <v>254.68</v>
      </c>
      <c r="I177" s="28">
        <v>253.71</v>
      </c>
      <c r="J177" s="28">
        <v>225.4</v>
      </c>
      <c r="K177" s="28">
        <v>686.3</v>
      </c>
      <c r="L177" s="28">
        <f t="shared" si="203"/>
        <v>686</v>
      </c>
      <c r="M177" s="28">
        <v>137</v>
      </c>
      <c r="N177" s="64">
        <f t="shared" ref="N177:N186" si="205">M178</f>
        <v>136.9</v>
      </c>
      <c r="O177" s="28">
        <f>N176</f>
        <v>137</v>
      </c>
    </row>
    <row r="178" spans="1:15" x14ac:dyDescent="0.2">
      <c r="A178" s="31" t="s">
        <v>25</v>
      </c>
      <c r="B178" s="43">
        <v>2018</v>
      </c>
      <c r="C178" s="32">
        <f t="shared" si="204"/>
        <v>248.87</v>
      </c>
      <c r="D178" s="32">
        <f t="shared" si="204"/>
        <v>254.68</v>
      </c>
      <c r="E178" s="32">
        <f t="shared" si="204"/>
        <v>253.71</v>
      </c>
      <c r="F178" s="32">
        <f t="shared" si="204"/>
        <v>225.4</v>
      </c>
      <c r="G178" s="28">
        <v>249.02</v>
      </c>
      <c r="H178" s="28">
        <v>254.91</v>
      </c>
      <c r="I178" s="28">
        <v>254.1</v>
      </c>
      <c r="J178" s="28">
        <v>226.2</v>
      </c>
      <c r="K178" s="28">
        <v>686</v>
      </c>
      <c r="L178" s="28">
        <f t="shared" si="203"/>
        <v>686.6</v>
      </c>
      <c r="M178" s="28">
        <v>136.9</v>
      </c>
      <c r="N178" s="64">
        <f t="shared" si="205"/>
        <v>137</v>
      </c>
      <c r="O178" s="28">
        <f t="shared" ref="O178:O184" si="206">N177</f>
        <v>136.9</v>
      </c>
    </row>
    <row r="179" spans="1:15" x14ac:dyDescent="0.2">
      <c r="A179" s="31" t="s">
        <v>26</v>
      </c>
      <c r="B179" s="43">
        <v>2018</v>
      </c>
      <c r="C179" s="32">
        <f t="shared" si="204"/>
        <v>249.02</v>
      </c>
      <c r="D179" s="32">
        <f t="shared" si="204"/>
        <v>254.91</v>
      </c>
      <c r="E179" s="32">
        <f t="shared" si="204"/>
        <v>254.1</v>
      </c>
      <c r="F179" s="32">
        <f t="shared" si="204"/>
        <v>226.2</v>
      </c>
      <c r="G179" s="28">
        <v>250.91</v>
      </c>
      <c r="H179" s="28">
        <v>256.48</v>
      </c>
      <c r="I179" s="28">
        <v>253.96</v>
      </c>
      <c r="J179" s="28">
        <v>226.9</v>
      </c>
      <c r="K179" s="28">
        <v>686.6</v>
      </c>
      <c r="L179" s="28">
        <f t="shared" si="203"/>
        <v>688.4</v>
      </c>
      <c r="M179" s="28">
        <v>137</v>
      </c>
      <c r="N179" s="64">
        <f t="shared" si="205"/>
        <v>137.4</v>
      </c>
      <c r="O179" s="28">
        <f t="shared" si="206"/>
        <v>137</v>
      </c>
    </row>
    <row r="180" spans="1:15" x14ac:dyDescent="0.2">
      <c r="A180" s="31" t="s">
        <v>27</v>
      </c>
      <c r="B180" s="43">
        <v>2018</v>
      </c>
      <c r="C180" s="32">
        <f t="shared" si="204"/>
        <v>250.91</v>
      </c>
      <c r="D180" s="32">
        <f t="shared" si="204"/>
        <v>256.48</v>
      </c>
      <c r="E180" s="32">
        <f t="shared" si="204"/>
        <v>253.96</v>
      </c>
      <c r="F180" s="32">
        <f t="shared" si="204"/>
        <v>226.9</v>
      </c>
      <c r="G180" s="28">
        <v>252.3</v>
      </c>
      <c r="H180" s="28">
        <v>257.68</v>
      </c>
      <c r="I180" s="28">
        <v>253.44</v>
      </c>
      <c r="J180" s="28">
        <v>227.6</v>
      </c>
      <c r="K180" s="28">
        <v>688.4</v>
      </c>
      <c r="L180" s="28">
        <f t="shared" si="203"/>
        <v>696.9</v>
      </c>
      <c r="M180" s="28">
        <v>137.4</v>
      </c>
      <c r="N180" s="64">
        <f t="shared" si="205"/>
        <v>139.1</v>
      </c>
      <c r="O180" s="28">
        <f t="shared" si="206"/>
        <v>137.4</v>
      </c>
    </row>
    <row r="181" spans="1:15" x14ac:dyDescent="0.2">
      <c r="A181" s="31" t="s">
        <v>53</v>
      </c>
      <c r="B181" s="43">
        <v>2018</v>
      </c>
      <c r="C181" s="32">
        <f t="shared" si="204"/>
        <v>252.3</v>
      </c>
      <c r="D181" s="32">
        <f t="shared" si="204"/>
        <v>257.68</v>
      </c>
      <c r="E181" s="32">
        <f t="shared" si="204"/>
        <v>253.44</v>
      </c>
      <c r="F181" s="32">
        <f t="shared" si="204"/>
        <v>227.6</v>
      </c>
      <c r="G181" s="28">
        <v>256.10000000000002</v>
      </c>
      <c r="H181" s="28">
        <v>260.64999999999998</v>
      </c>
      <c r="I181" s="28">
        <v>256.11</v>
      </c>
      <c r="J181" s="28">
        <v>232.8</v>
      </c>
      <c r="K181" s="28">
        <v>696.9</v>
      </c>
      <c r="L181" s="28">
        <f t="shared" si="203"/>
        <v>697.6</v>
      </c>
      <c r="M181" s="28">
        <v>139.1</v>
      </c>
      <c r="N181" s="64">
        <f t="shared" si="205"/>
        <v>139.19999999999999</v>
      </c>
      <c r="O181" s="28">
        <f t="shared" si="206"/>
        <v>139.1</v>
      </c>
    </row>
    <row r="182" spans="1:15" x14ac:dyDescent="0.2">
      <c r="A182" s="31" t="s">
        <v>44</v>
      </c>
      <c r="B182" s="43">
        <v>2018</v>
      </c>
      <c r="C182" s="32">
        <f t="shared" si="204"/>
        <v>256.10000000000002</v>
      </c>
      <c r="D182" s="32">
        <f t="shared" si="204"/>
        <v>260.64999999999998</v>
      </c>
      <c r="E182" s="32">
        <f t="shared" si="204"/>
        <v>256.11</v>
      </c>
      <c r="F182" s="32">
        <f t="shared" si="204"/>
        <v>232.8</v>
      </c>
      <c r="G182" s="28">
        <v>255.72</v>
      </c>
      <c r="H182" s="28">
        <v>260.8</v>
      </c>
      <c r="I182" s="28">
        <v>256.58999999999997</v>
      </c>
      <c r="J182" s="28">
        <v>234.3</v>
      </c>
      <c r="K182" s="28">
        <v>697.6</v>
      </c>
      <c r="L182" s="28">
        <f t="shared" si="203"/>
        <v>701</v>
      </c>
      <c r="M182" s="28">
        <v>139.19999999999999</v>
      </c>
      <c r="N182" s="64">
        <f t="shared" si="205"/>
        <v>139.9</v>
      </c>
      <c r="O182" s="28">
        <f t="shared" si="206"/>
        <v>139.19999999999999</v>
      </c>
    </row>
    <row r="183" spans="1:15" x14ac:dyDescent="0.2">
      <c r="A183" s="31" t="s">
        <v>42</v>
      </c>
      <c r="B183" s="43">
        <v>2018</v>
      </c>
      <c r="C183" s="32">
        <f t="shared" si="204"/>
        <v>255.72</v>
      </c>
      <c r="D183" s="32">
        <f t="shared" si="204"/>
        <v>260.8</v>
      </c>
      <c r="E183" s="32">
        <f t="shared" si="204"/>
        <v>256.58999999999997</v>
      </c>
      <c r="F183" s="32">
        <f t="shared" si="204"/>
        <v>234.3</v>
      </c>
      <c r="G183" s="28">
        <v>255.03</v>
      </c>
      <c r="H183" s="28">
        <v>261.11</v>
      </c>
      <c r="I183" s="28">
        <v>256.18</v>
      </c>
      <c r="J183" s="28">
        <v>235.2</v>
      </c>
      <c r="K183" s="28">
        <v>701</v>
      </c>
      <c r="L183" s="28">
        <f t="shared" si="203"/>
        <v>701</v>
      </c>
      <c r="M183" s="28">
        <v>139.9</v>
      </c>
      <c r="N183" s="64">
        <f t="shared" si="205"/>
        <v>139.9</v>
      </c>
      <c r="O183" s="28">
        <f t="shared" si="206"/>
        <v>139.9</v>
      </c>
    </row>
    <row r="184" spans="1:15" x14ac:dyDescent="0.2">
      <c r="A184" s="31" t="s">
        <v>31</v>
      </c>
      <c r="B184" s="43">
        <v>2018</v>
      </c>
      <c r="C184" s="32">
        <f t="shared" si="204"/>
        <v>255.03</v>
      </c>
      <c r="D184" s="32">
        <f t="shared" si="204"/>
        <v>261.11</v>
      </c>
      <c r="E184" s="32">
        <f t="shared" si="204"/>
        <v>256.18</v>
      </c>
      <c r="F184" s="32">
        <f t="shared" si="204"/>
        <v>235.2</v>
      </c>
      <c r="G184" s="28">
        <v>258.83999999999997</v>
      </c>
      <c r="H184" s="28">
        <v>261.91000000000003</v>
      </c>
      <c r="I184" s="28">
        <v>257.99</v>
      </c>
      <c r="J184" s="28">
        <v>235</v>
      </c>
      <c r="K184" s="28">
        <v>701</v>
      </c>
      <c r="L184" s="28">
        <f t="shared" si="203"/>
        <v>702.4</v>
      </c>
      <c r="M184" s="28">
        <v>139.9</v>
      </c>
      <c r="N184" s="64">
        <f t="shared" si="205"/>
        <v>140.19999999999999</v>
      </c>
      <c r="O184" s="28">
        <f t="shared" si="206"/>
        <v>139.9</v>
      </c>
    </row>
    <row r="185" spans="1:15" x14ac:dyDescent="0.2">
      <c r="A185" s="31" t="s">
        <v>46</v>
      </c>
      <c r="B185" s="43">
        <v>2018</v>
      </c>
      <c r="C185" s="32">
        <f t="shared" si="204"/>
        <v>258.83999999999997</v>
      </c>
      <c r="D185" s="32">
        <f t="shared" si="204"/>
        <v>261.91000000000003</v>
      </c>
      <c r="E185" s="32">
        <f t="shared" si="204"/>
        <v>257.99</v>
      </c>
      <c r="F185" s="32">
        <f t="shared" si="204"/>
        <v>235</v>
      </c>
      <c r="G185" s="28">
        <v>261.64</v>
      </c>
      <c r="H185" s="28">
        <v>265.14999999999998</v>
      </c>
      <c r="I185" s="28">
        <v>261.29000000000002</v>
      </c>
      <c r="J185" s="28">
        <v>236.5</v>
      </c>
      <c r="K185" s="28">
        <v>702.4</v>
      </c>
      <c r="L185" s="28">
        <f t="shared" si="203"/>
        <v>706.3</v>
      </c>
      <c r="M185" s="28">
        <v>140.19999999999999</v>
      </c>
      <c r="N185" s="28">
        <f t="shared" si="205"/>
        <v>141</v>
      </c>
      <c r="O185" s="28">
        <f>N184</f>
        <v>140.19999999999999</v>
      </c>
    </row>
    <row r="186" spans="1:15" x14ac:dyDescent="0.2">
      <c r="A186" s="31" t="s">
        <v>33</v>
      </c>
      <c r="B186" s="43">
        <v>2018</v>
      </c>
      <c r="C186" s="32">
        <f t="shared" si="204"/>
        <v>261.64</v>
      </c>
      <c r="D186" s="32">
        <f t="shared" si="204"/>
        <v>265.14999999999998</v>
      </c>
      <c r="E186" s="32">
        <f t="shared" si="204"/>
        <v>261.29000000000002</v>
      </c>
      <c r="F186" s="32">
        <f t="shared" si="204"/>
        <v>236.5</v>
      </c>
      <c r="G186" s="28">
        <v>267.8</v>
      </c>
      <c r="H186" s="28">
        <v>270.55</v>
      </c>
      <c r="I186" s="28">
        <v>267.68</v>
      </c>
      <c r="J186" s="28">
        <v>237.4</v>
      </c>
      <c r="K186" s="28">
        <v>706.3</v>
      </c>
      <c r="L186" s="28">
        <f t="shared" si="203"/>
        <v>709.7</v>
      </c>
      <c r="M186" s="28">
        <v>141</v>
      </c>
      <c r="N186" s="28">
        <f t="shared" si="205"/>
        <v>141.6</v>
      </c>
      <c r="O186" s="28">
        <f>N185</f>
        <v>141</v>
      </c>
    </row>
    <row r="187" spans="1:15" x14ac:dyDescent="0.2">
      <c r="A187" s="31" t="s">
        <v>34</v>
      </c>
      <c r="B187" s="43">
        <v>2018</v>
      </c>
      <c r="C187" s="32">
        <f t="shared" si="204"/>
        <v>267.8</v>
      </c>
      <c r="D187" s="32">
        <f t="shared" si="204"/>
        <v>270.55</v>
      </c>
      <c r="E187" s="32">
        <f t="shared" si="204"/>
        <v>267.68</v>
      </c>
      <c r="F187" s="32">
        <f t="shared" si="204"/>
        <v>237.4</v>
      </c>
      <c r="G187" s="28">
        <v>267.3</v>
      </c>
      <c r="H187" s="28">
        <v>270.61</v>
      </c>
      <c r="I187" s="28">
        <v>269.02</v>
      </c>
      <c r="J187" s="28">
        <v>237.8</v>
      </c>
      <c r="K187" s="28">
        <v>709.7</v>
      </c>
      <c r="L187" s="28">
        <f>K190</f>
        <v>712.1</v>
      </c>
      <c r="M187" s="28">
        <v>141.6</v>
      </c>
      <c r="N187" s="28">
        <f>M190</f>
        <v>142.1</v>
      </c>
      <c r="O187" s="28">
        <f>N186</f>
        <v>141.6</v>
      </c>
    </row>
    <row r="188" spans="1:15" x14ac:dyDescent="0.2">
      <c r="A188" s="25" t="s">
        <v>35</v>
      </c>
      <c r="B188" s="27"/>
      <c r="C188" s="27"/>
      <c r="D188" s="27"/>
      <c r="E188" s="27"/>
      <c r="F188" s="27"/>
      <c r="G188" s="23">
        <f>AVERAGE(G176:G187)</f>
        <v>256.00333333333339</v>
      </c>
      <c r="H188" s="23">
        <f t="shared" ref="H188:J188" si="207">AVERAGE(H176:H187)</f>
        <v>260.72333333333336</v>
      </c>
      <c r="I188" s="23">
        <f t="shared" si="207"/>
        <v>258.03833333333336</v>
      </c>
      <c r="J188" s="39">
        <f t="shared" si="207"/>
        <v>231.62500000000003</v>
      </c>
      <c r="K188" s="25"/>
      <c r="L188" s="25"/>
      <c r="M188" s="25"/>
      <c r="N188" s="25"/>
      <c r="O188" s="25"/>
    </row>
    <row r="189" spans="1:15" x14ac:dyDescent="0.2">
      <c r="A189" s="25">
        <v>2019</v>
      </c>
      <c r="B189" s="43"/>
      <c r="C189" s="43"/>
      <c r="D189" s="43"/>
      <c r="E189" s="43"/>
      <c r="F189" s="43"/>
      <c r="G189" s="28"/>
      <c r="H189" s="28"/>
      <c r="I189" s="28"/>
      <c r="J189" s="31"/>
      <c r="K189" s="31"/>
      <c r="L189" s="31"/>
      <c r="M189" s="31"/>
      <c r="N189" s="31"/>
      <c r="O189" s="31"/>
    </row>
    <row r="190" spans="1:15" x14ac:dyDescent="0.2">
      <c r="A190" s="31" t="s">
        <v>38</v>
      </c>
      <c r="B190" s="43">
        <f>A189</f>
        <v>2019</v>
      </c>
      <c r="C190" s="43">
        <f>G187</f>
        <v>267.3</v>
      </c>
      <c r="D190" s="50">
        <f t="shared" ref="D190" si="208">H187</f>
        <v>270.61</v>
      </c>
      <c r="E190" s="50">
        <f t="shared" ref="E190" si="209">I187</f>
        <v>269.02</v>
      </c>
      <c r="F190" s="50">
        <f t="shared" ref="F190" si="210">J187</f>
        <v>237.8</v>
      </c>
      <c r="G190" s="28">
        <v>264.93</v>
      </c>
      <c r="H190" s="28">
        <v>271.67</v>
      </c>
      <c r="I190" s="28">
        <v>269.49</v>
      </c>
      <c r="J190" s="31">
        <v>237.8</v>
      </c>
      <c r="K190" s="31">
        <v>712.1</v>
      </c>
      <c r="L190" s="31">
        <f t="shared" ref="L190:L200" si="211">K191</f>
        <v>711.8</v>
      </c>
      <c r="M190" s="31">
        <v>142.1</v>
      </c>
      <c r="N190" s="31">
        <f t="shared" ref="N190:N200" si="212">M191</f>
        <v>142.1</v>
      </c>
      <c r="O190" s="31">
        <f>N187</f>
        <v>142.1</v>
      </c>
    </row>
    <row r="191" spans="1:15" x14ac:dyDescent="0.2">
      <c r="A191" s="31" t="s">
        <v>52</v>
      </c>
      <c r="B191" s="43">
        <v>2019</v>
      </c>
      <c r="C191" s="50">
        <f t="shared" ref="C191:F201" si="213">G190</f>
        <v>264.93</v>
      </c>
      <c r="D191" s="50">
        <f t="shared" si="213"/>
        <v>271.67</v>
      </c>
      <c r="E191" s="50">
        <f t="shared" si="213"/>
        <v>269.49</v>
      </c>
      <c r="F191" s="50">
        <f t="shared" si="213"/>
        <v>237.8</v>
      </c>
      <c r="G191" s="28">
        <v>265.11</v>
      </c>
      <c r="H191" s="28">
        <v>272.17</v>
      </c>
      <c r="I191" s="28">
        <v>270.66000000000003</v>
      </c>
      <c r="J191" s="28">
        <v>238.5</v>
      </c>
      <c r="K191" s="31">
        <v>711.8</v>
      </c>
      <c r="L191" s="31">
        <f t="shared" si="211"/>
        <v>713.6</v>
      </c>
      <c r="M191" s="31">
        <v>142.1</v>
      </c>
      <c r="N191" s="31">
        <f t="shared" si="212"/>
        <v>142.4</v>
      </c>
      <c r="O191" s="31">
        <f t="shared" ref="O191:O201" si="214">N190</f>
        <v>142.1</v>
      </c>
    </row>
    <row r="192" spans="1:15" x14ac:dyDescent="0.2">
      <c r="A192" s="31" t="s">
        <v>25</v>
      </c>
      <c r="B192" s="43">
        <v>2019</v>
      </c>
      <c r="C192" s="50">
        <f t="shared" si="213"/>
        <v>265.11</v>
      </c>
      <c r="D192" s="50">
        <f t="shared" si="213"/>
        <v>272.17</v>
      </c>
      <c r="E192" s="50">
        <f t="shared" si="213"/>
        <v>270.66000000000003</v>
      </c>
      <c r="F192" s="50">
        <f t="shared" si="213"/>
        <v>238.5</v>
      </c>
      <c r="G192" s="28">
        <v>265.63</v>
      </c>
      <c r="H192" s="28">
        <v>272.98</v>
      </c>
      <c r="I192" s="28">
        <v>270.89999999999998</v>
      </c>
      <c r="J192" s="28">
        <v>239</v>
      </c>
      <c r="K192" s="31">
        <v>713.6</v>
      </c>
      <c r="L192" s="31">
        <f t="shared" si="211"/>
        <v>713.5</v>
      </c>
      <c r="M192" s="31">
        <v>142.4</v>
      </c>
      <c r="N192" s="31">
        <f t="shared" si="212"/>
        <v>142.4</v>
      </c>
      <c r="O192" s="31">
        <f t="shared" si="214"/>
        <v>142.4</v>
      </c>
    </row>
    <row r="193" spans="1:15" x14ac:dyDescent="0.2">
      <c r="A193" s="31" t="s">
        <v>26</v>
      </c>
      <c r="B193" s="43">
        <v>2019</v>
      </c>
      <c r="C193" s="50">
        <f t="shared" si="213"/>
        <v>265.63</v>
      </c>
      <c r="D193" s="50">
        <f t="shared" si="213"/>
        <v>272.98</v>
      </c>
      <c r="E193" s="50">
        <f t="shared" si="213"/>
        <v>270.89999999999998</v>
      </c>
      <c r="F193" s="50">
        <f t="shared" si="213"/>
        <v>239</v>
      </c>
      <c r="G193" s="28">
        <v>268.83</v>
      </c>
      <c r="H193" s="28">
        <v>274.02999999999997</v>
      </c>
      <c r="I193" s="28">
        <v>273.58</v>
      </c>
      <c r="J193" s="28">
        <v>239.4</v>
      </c>
      <c r="K193" s="31">
        <v>713.5</v>
      </c>
      <c r="L193" s="31">
        <f t="shared" si="211"/>
        <v>714.9</v>
      </c>
      <c r="M193" s="31">
        <v>142.4</v>
      </c>
      <c r="N193" s="31">
        <f t="shared" si="212"/>
        <v>142.69999999999999</v>
      </c>
      <c r="O193" s="31">
        <f t="shared" si="214"/>
        <v>142.4</v>
      </c>
    </row>
    <row r="194" spans="1:15" x14ac:dyDescent="0.2">
      <c r="A194" s="31" t="s">
        <v>43</v>
      </c>
      <c r="B194" s="43">
        <v>2019</v>
      </c>
      <c r="C194" s="50">
        <f t="shared" si="213"/>
        <v>268.83</v>
      </c>
      <c r="D194" s="50">
        <f t="shared" si="213"/>
        <v>274.02999999999997</v>
      </c>
      <c r="E194" s="50">
        <f t="shared" si="213"/>
        <v>273.58</v>
      </c>
      <c r="F194" s="50">
        <f t="shared" si="213"/>
        <v>239.4</v>
      </c>
      <c r="G194" s="28">
        <v>269.87</v>
      </c>
      <c r="H194" s="28">
        <v>274.38</v>
      </c>
      <c r="I194" s="28">
        <v>274.73</v>
      </c>
      <c r="J194" s="28">
        <v>243</v>
      </c>
      <c r="K194" s="31">
        <v>714.9</v>
      </c>
      <c r="L194" s="31">
        <f t="shared" si="211"/>
        <v>730.6</v>
      </c>
      <c r="M194" s="31">
        <v>142.69999999999999</v>
      </c>
      <c r="N194" s="31">
        <f t="shared" si="212"/>
        <v>145.80000000000001</v>
      </c>
      <c r="O194" s="31">
        <f t="shared" si="214"/>
        <v>142.69999999999999</v>
      </c>
    </row>
    <row r="195" spans="1:15" x14ac:dyDescent="0.2">
      <c r="A195" s="31" t="s">
        <v>49</v>
      </c>
      <c r="B195" s="43">
        <v>2019</v>
      </c>
      <c r="C195" s="50">
        <f t="shared" si="213"/>
        <v>269.87</v>
      </c>
      <c r="D195" s="50">
        <f t="shared" si="213"/>
        <v>274.38</v>
      </c>
      <c r="E195" s="50">
        <f t="shared" si="213"/>
        <v>274.73</v>
      </c>
      <c r="F195" s="50">
        <f t="shared" si="213"/>
        <v>243</v>
      </c>
      <c r="G195" s="28">
        <v>271.31</v>
      </c>
      <c r="H195" s="28">
        <v>275.67</v>
      </c>
      <c r="I195" s="28">
        <v>274.97000000000003</v>
      </c>
      <c r="J195" s="28">
        <v>244.6</v>
      </c>
      <c r="K195" s="31">
        <v>730.6</v>
      </c>
      <c r="L195" s="31">
        <f t="shared" si="211"/>
        <v>731.9</v>
      </c>
      <c r="M195" s="31">
        <v>145.80000000000001</v>
      </c>
      <c r="N195" s="31">
        <f t="shared" si="212"/>
        <v>146.1</v>
      </c>
      <c r="O195" s="31">
        <f t="shared" si="214"/>
        <v>145.80000000000001</v>
      </c>
    </row>
    <row r="196" spans="1:15" x14ac:dyDescent="0.2">
      <c r="A196" s="31" t="s">
        <v>44</v>
      </c>
      <c r="B196" s="43">
        <v>2019</v>
      </c>
      <c r="C196" s="50">
        <f t="shared" si="213"/>
        <v>271.31</v>
      </c>
      <c r="D196" s="50">
        <f t="shared" si="213"/>
        <v>275.67</v>
      </c>
      <c r="E196" s="50">
        <f t="shared" si="213"/>
        <v>274.97000000000003</v>
      </c>
      <c r="F196" s="50">
        <f t="shared" si="213"/>
        <v>244.6</v>
      </c>
      <c r="G196" s="28">
        <v>269.85000000000002</v>
      </c>
      <c r="H196" s="28">
        <v>275.11</v>
      </c>
      <c r="I196" s="28">
        <v>275.14999999999998</v>
      </c>
      <c r="J196" s="28">
        <v>244.4</v>
      </c>
      <c r="K196" s="31">
        <v>731.9</v>
      </c>
      <c r="L196" s="31">
        <f t="shared" si="211"/>
        <v>733.4</v>
      </c>
      <c r="M196" s="31">
        <v>146.1</v>
      </c>
      <c r="N196" s="31">
        <f t="shared" si="212"/>
        <v>146.4</v>
      </c>
      <c r="O196" s="31">
        <f t="shared" si="214"/>
        <v>146.1</v>
      </c>
    </row>
    <row r="197" spans="1:15" x14ac:dyDescent="0.2">
      <c r="A197" s="31" t="s">
        <v>42</v>
      </c>
      <c r="B197" s="43">
        <v>2019</v>
      </c>
      <c r="C197" s="50">
        <f t="shared" si="213"/>
        <v>269.85000000000002</v>
      </c>
      <c r="D197" s="50">
        <f t="shared" si="213"/>
        <v>275.11</v>
      </c>
      <c r="E197" s="50">
        <f t="shared" si="213"/>
        <v>275.14999999999998</v>
      </c>
      <c r="F197" s="50">
        <f t="shared" si="213"/>
        <v>244.4</v>
      </c>
      <c r="G197" s="28">
        <v>269.01</v>
      </c>
      <c r="H197" s="28">
        <v>272.86</v>
      </c>
      <c r="I197" s="28">
        <v>275.52999999999997</v>
      </c>
      <c r="J197" s="28">
        <v>245.1</v>
      </c>
      <c r="K197" s="31">
        <v>733.4</v>
      </c>
      <c r="L197" s="31">
        <f t="shared" si="211"/>
        <v>732.9</v>
      </c>
      <c r="M197" s="31">
        <v>146.4</v>
      </c>
      <c r="N197" s="31">
        <f t="shared" si="212"/>
        <v>146.30000000000001</v>
      </c>
      <c r="O197" s="31">
        <f t="shared" si="214"/>
        <v>146.4</v>
      </c>
    </row>
    <row r="198" spans="1:15" x14ac:dyDescent="0.2">
      <c r="A198" s="31" t="s">
        <v>54</v>
      </c>
      <c r="B198" s="43">
        <v>2019</v>
      </c>
      <c r="C198" s="50">
        <f t="shared" si="213"/>
        <v>269.01</v>
      </c>
      <c r="D198" s="50">
        <f t="shared" si="213"/>
        <v>272.86</v>
      </c>
      <c r="E198" s="50">
        <f t="shared" si="213"/>
        <v>275.52999999999997</v>
      </c>
      <c r="F198" s="50">
        <f t="shared" si="213"/>
        <v>245.1</v>
      </c>
      <c r="G198" s="28">
        <v>267.77</v>
      </c>
      <c r="H198" s="28">
        <v>272.58999999999997</v>
      </c>
      <c r="I198" s="28">
        <v>275.63</v>
      </c>
      <c r="J198" s="28">
        <v>245.2</v>
      </c>
      <c r="K198" s="31">
        <v>732.9</v>
      </c>
      <c r="L198" s="31">
        <f t="shared" si="211"/>
        <v>733.2</v>
      </c>
      <c r="M198" s="31">
        <v>146.30000000000001</v>
      </c>
      <c r="N198" s="31">
        <f t="shared" si="212"/>
        <v>146.30000000000001</v>
      </c>
      <c r="O198" s="31">
        <f t="shared" si="214"/>
        <v>146.30000000000001</v>
      </c>
    </row>
    <row r="199" spans="1:15" x14ac:dyDescent="0.2">
      <c r="A199" s="31" t="s">
        <v>55</v>
      </c>
      <c r="B199" s="43">
        <v>2019</v>
      </c>
      <c r="C199" s="50">
        <f t="shared" si="213"/>
        <v>267.77</v>
      </c>
      <c r="D199" s="50">
        <f t="shared" si="213"/>
        <v>272.58999999999997</v>
      </c>
      <c r="E199" s="50">
        <f t="shared" si="213"/>
        <v>275.63</v>
      </c>
      <c r="F199" s="50">
        <f t="shared" si="213"/>
        <v>245.2</v>
      </c>
      <c r="G199" s="28">
        <v>268.16000000000003</v>
      </c>
      <c r="H199" s="28">
        <v>272.38</v>
      </c>
      <c r="I199" s="28">
        <v>275.07</v>
      </c>
      <c r="J199" s="28">
        <v>246.5</v>
      </c>
      <c r="K199" s="31">
        <v>733.2</v>
      </c>
      <c r="L199" s="31">
        <f t="shared" si="211"/>
        <v>733.1</v>
      </c>
      <c r="M199" s="31">
        <v>146.30000000000001</v>
      </c>
      <c r="N199" s="31">
        <f t="shared" si="212"/>
        <v>146.30000000000001</v>
      </c>
      <c r="O199" s="31">
        <f t="shared" si="214"/>
        <v>146.30000000000001</v>
      </c>
    </row>
    <row r="200" spans="1:15" x14ac:dyDescent="0.2">
      <c r="A200" s="31" t="s">
        <v>47</v>
      </c>
      <c r="B200" s="43">
        <v>2019</v>
      </c>
      <c r="C200" s="50">
        <f t="shared" si="213"/>
        <v>268.16000000000003</v>
      </c>
      <c r="D200" s="50">
        <f t="shared" si="213"/>
        <v>272.38</v>
      </c>
      <c r="E200" s="50">
        <f t="shared" si="213"/>
        <v>275.07</v>
      </c>
      <c r="F200" s="50">
        <f t="shared" si="213"/>
        <v>246.5</v>
      </c>
      <c r="G200" s="28">
        <v>269.73</v>
      </c>
      <c r="H200" s="28">
        <v>273.55</v>
      </c>
      <c r="I200" s="28">
        <v>275.7</v>
      </c>
      <c r="J200" s="28">
        <v>247.3</v>
      </c>
      <c r="K200" s="31">
        <v>733.1</v>
      </c>
      <c r="L200" s="31">
        <f t="shared" si="211"/>
        <v>733.8</v>
      </c>
      <c r="M200" s="31">
        <v>146.30000000000001</v>
      </c>
      <c r="N200" s="31">
        <f t="shared" si="212"/>
        <v>146.4</v>
      </c>
      <c r="O200" s="31">
        <f t="shared" si="214"/>
        <v>146.30000000000001</v>
      </c>
    </row>
    <row r="201" spans="1:15" x14ac:dyDescent="0.2">
      <c r="A201" s="31" t="s">
        <v>56</v>
      </c>
      <c r="B201" s="43">
        <v>2019</v>
      </c>
      <c r="C201" s="50">
        <f t="shared" si="213"/>
        <v>269.73</v>
      </c>
      <c r="D201" s="50">
        <f t="shared" si="213"/>
        <v>273.55</v>
      </c>
      <c r="E201" s="50">
        <f t="shared" si="213"/>
        <v>275.7</v>
      </c>
      <c r="F201" s="50">
        <f t="shared" si="213"/>
        <v>247.3</v>
      </c>
      <c r="G201" s="28">
        <v>274.16000000000003</v>
      </c>
      <c r="H201" s="28">
        <v>275.31</v>
      </c>
      <c r="I201" s="28">
        <v>274.86</v>
      </c>
      <c r="J201" s="28">
        <v>247.7</v>
      </c>
      <c r="K201" s="31">
        <v>733.8</v>
      </c>
      <c r="L201" s="31">
        <f>K204</f>
        <v>735.2</v>
      </c>
      <c r="M201" s="31">
        <v>146.4</v>
      </c>
      <c r="N201" s="31">
        <f>M204</f>
        <v>146.69999999999999</v>
      </c>
      <c r="O201" s="31">
        <f t="shared" si="214"/>
        <v>146.4</v>
      </c>
    </row>
    <row r="202" spans="1:15" x14ac:dyDescent="0.2">
      <c r="A202" s="25" t="s">
        <v>35</v>
      </c>
      <c r="B202" s="43"/>
      <c r="C202" s="50"/>
      <c r="D202" s="50"/>
      <c r="E202" s="50"/>
      <c r="F202" s="50"/>
      <c r="G202" s="23">
        <f>AVERAGE(G190:G201)</f>
        <v>268.69666666666666</v>
      </c>
      <c r="H202" s="23">
        <f>AVERAGE(H190:H201)</f>
        <v>273.55833333333339</v>
      </c>
      <c r="I202" s="23">
        <f>AVERAGE(I190:I201)</f>
        <v>273.85583333333335</v>
      </c>
      <c r="J202" s="39">
        <f>AVERAGE(J190:J201)</f>
        <v>243.20833333333329</v>
      </c>
      <c r="K202" s="31"/>
      <c r="L202" s="31"/>
      <c r="M202" s="31"/>
      <c r="N202" s="31"/>
      <c r="O202" s="31"/>
    </row>
    <row r="203" spans="1:15" x14ac:dyDescent="0.2">
      <c r="A203" s="25">
        <v>2020</v>
      </c>
      <c r="B203" s="43"/>
      <c r="C203" s="50"/>
      <c r="D203" s="50"/>
      <c r="E203" s="50"/>
      <c r="F203" s="50"/>
      <c r="G203" s="28"/>
      <c r="H203" s="28"/>
      <c r="I203" s="28"/>
      <c r="J203" s="31"/>
      <c r="K203" s="31"/>
      <c r="L203" s="31"/>
      <c r="M203" s="31"/>
      <c r="N203" s="31"/>
      <c r="O203" s="31"/>
    </row>
    <row r="204" spans="1:15" x14ac:dyDescent="0.2">
      <c r="A204" s="31" t="s">
        <v>38</v>
      </c>
      <c r="B204" s="43">
        <v>2020</v>
      </c>
      <c r="C204" s="50">
        <f>G201</f>
        <v>274.16000000000003</v>
      </c>
      <c r="D204" s="50">
        <f>H201</f>
        <v>275.31</v>
      </c>
      <c r="E204" s="50">
        <f>I201</f>
        <v>274.86</v>
      </c>
      <c r="F204" s="50">
        <f>J201</f>
        <v>247.7</v>
      </c>
      <c r="G204" s="28">
        <v>275.08</v>
      </c>
      <c r="H204" s="28">
        <v>278.79000000000002</v>
      </c>
      <c r="I204" s="28">
        <v>275.76</v>
      </c>
      <c r="J204" s="28">
        <v>248.4</v>
      </c>
      <c r="K204" s="31">
        <v>735.2</v>
      </c>
      <c r="L204" s="31">
        <f t="shared" ref="L204:L208" si="215">K205</f>
        <v>737.4</v>
      </c>
      <c r="M204" s="31">
        <v>146.69999999999999</v>
      </c>
      <c r="N204" s="31">
        <f t="shared" ref="N204:N214" si="216">M205</f>
        <v>147.19999999999999</v>
      </c>
      <c r="O204" s="31">
        <f>N201</f>
        <v>146.69999999999999</v>
      </c>
    </row>
    <row r="205" spans="1:15" x14ac:dyDescent="0.2">
      <c r="A205" s="31" t="s">
        <v>52</v>
      </c>
      <c r="B205" s="43">
        <v>2020</v>
      </c>
      <c r="C205" s="50">
        <f t="shared" ref="C205:F207" si="217">G204</f>
        <v>275.08</v>
      </c>
      <c r="D205" s="50">
        <f t="shared" si="217"/>
        <v>278.79000000000002</v>
      </c>
      <c r="E205" s="50">
        <f t="shared" si="217"/>
        <v>275.76</v>
      </c>
      <c r="F205" s="50">
        <f t="shared" si="217"/>
        <v>248.4</v>
      </c>
      <c r="G205" s="28">
        <v>273.37</v>
      </c>
      <c r="H205" s="28">
        <v>276.13</v>
      </c>
      <c r="I205" s="28">
        <v>274.04000000000002</v>
      </c>
      <c r="J205" s="28">
        <v>250.2</v>
      </c>
      <c r="K205" s="31">
        <v>737.4</v>
      </c>
      <c r="L205" s="31">
        <f t="shared" si="215"/>
        <v>737.3</v>
      </c>
      <c r="M205" s="31">
        <v>147.19999999999999</v>
      </c>
      <c r="N205" s="31">
        <f t="shared" si="216"/>
        <v>147.1</v>
      </c>
      <c r="O205" s="31">
        <f>N204</f>
        <v>147.19999999999999</v>
      </c>
    </row>
    <row r="206" spans="1:15" x14ac:dyDescent="0.2">
      <c r="A206" s="31" t="s">
        <v>25</v>
      </c>
      <c r="B206" s="43">
        <v>2020</v>
      </c>
      <c r="C206" s="50">
        <f t="shared" si="217"/>
        <v>273.37</v>
      </c>
      <c r="D206" s="50">
        <f t="shared" si="217"/>
        <v>276.13</v>
      </c>
      <c r="E206" s="50">
        <f t="shared" si="217"/>
        <v>274.04000000000002</v>
      </c>
      <c r="F206" s="50">
        <f t="shared" si="217"/>
        <v>250.2</v>
      </c>
      <c r="G206" s="28">
        <v>271.85000000000002</v>
      </c>
      <c r="H206" s="28">
        <v>275.16000000000003</v>
      </c>
      <c r="I206" s="28">
        <v>273.63</v>
      </c>
      <c r="J206" s="28">
        <v>250.5</v>
      </c>
      <c r="K206" s="31">
        <v>737.3</v>
      </c>
      <c r="L206" s="31">
        <f t="shared" si="215"/>
        <v>740.3</v>
      </c>
      <c r="M206" s="31">
        <v>147.1</v>
      </c>
      <c r="N206" s="31">
        <f t="shared" si="216"/>
        <v>147.69999999999999</v>
      </c>
      <c r="O206" s="31">
        <f>N205</f>
        <v>147.1</v>
      </c>
    </row>
    <row r="207" spans="1:15" x14ac:dyDescent="0.2">
      <c r="A207" s="31" t="s">
        <v>26</v>
      </c>
      <c r="B207" s="43">
        <v>2020</v>
      </c>
      <c r="C207" s="50">
        <f t="shared" si="217"/>
        <v>271.85000000000002</v>
      </c>
      <c r="D207" s="50">
        <f t="shared" si="217"/>
        <v>275.16000000000003</v>
      </c>
      <c r="E207" s="50">
        <f t="shared" si="217"/>
        <v>273.63</v>
      </c>
      <c r="F207" s="50">
        <f t="shared" si="217"/>
        <v>250.5</v>
      </c>
      <c r="G207" s="28">
        <v>268.7</v>
      </c>
      <c r="H207" s="28">
        <v>276.24</v>
      </c>
      <c r="I207" s="28">
        <v>276.81</v>
      </c>
      <c r="J207" s="28">
        <v>251.3</v>
      </c>
      <c r="K207" s="31">
        <v>740.3</v>
      </c>
      <c r="L207" s="31">
        <f t="shared" si="215"/>
        <v>760.4</v>
      </c>
      <c r="M207" s="31">
        <v>147.69999999999999</v>
      </c>
      <c r="N207" s="31">
        <f t="shared" si="216"/>
        <v>151.80000000000001</v>
      </c>
      <c r="O207" s="31">
        <f>N206</f>
        <v>147.69999999999999</v>
      </c>
    </row>
    <row r="208" spans="1:15" x14ac:dyDescent="0.2">
      <c r="A208" s="31" t="s">
        <v>27</v>
      </c>
      <c r="B208" s="43">
        <v>2020</v>
      </c>
      <c r="C208" s="50">
        <f t="shared" ref="C208" si="218">G207</f>
        <v>268.7</v>
      </c>
      <c r="D208" s="50">
        <f t="shared" ref="D208" si="219">H207</f>
        <v>276.24</v>
      </c>
      <c r="E208" s="50">
        <f t="shared" ref="E208" si="220">I207</f>
        <v>276.81</v>
      </c>
      <c r="F208" s="50">
        <f t="shared" ref="F208" si="221">J207</f>
        <v>251.3</v>
      </c>
      <c r="G208" s="28">
        <v>280.05</v>
      </c>
      <c r="H208" s="28">
        <v>284.2</v>
      </c>
      <c r="I208" s="28">
        <v>285.48</v>
      </c>
      <c r="J208" s="28">
        <v>259.60000000000002</v>
      </c>
      <c r="K208" s="31">
        <v>760.4</v>
      </c>
      <c r="L208" s="31">
        <f t="shared" si="215"/>
        <v>739.4</v>
      </c>
      <c r="M208" s="31">
        <v>151.80000000000001</v>
      </c>
      <c r="N208" s="31">
        <f t="shared" si="216"/>
        <v>147.6</v>
      </c>
      <c r="O208" s="31">
        <f>N207</f>
        <v>151.80000000000001</v>
      </c>
    </row>
    <row r="209" spans="1:15" x14ac:dyDescent="0.2">
      <c r="A209" s="31" t="s">
        <v>28</v>
      </c>
      <c r="B209" s="43">
        <v>2020</v>
      </c>
      <c r="C209" s="50">
        <f t="shared" ref="C209" si="222">G208</f>
        <v>280.05</v>
      </c>
      <c r="D209" s="50">
        <f t="shared" ref="D209" si="223">H208</f>
        <v>284.2</v>
      </c>
      <c r="E209" s="50">
        <f t="shared" ref="E209" si="224">I208</f>
        <v>285.48</v>
      </c>
      <c r="F209" s="50">
        <f t="shared" ref="F209" si="225">J208</f>
        <v>259.60000000000002</v>
      </c>
      <c r="G209" s="28">
        <v>279.55</v>
      </c>
      <c r="H209" s="28">
        <v>285.3</v>
      </c>
      <c r="I209" s="28">
        <v>287.45999999999998</v>
      </c>
      <c r="J209" s="28">
        <v>260.39999999999998</v>
      </c>
      <c r="K209" s="31">
        <v>739.4</v>
      </c>
      <c r="L209" s="31">
        <f>K210</f>
        <v>741.5</v>
      </c>
      <c r="M209" s="31">
        <v>147.6</v>
      </c>
      <c r="N209" s="40">
        <f t="shared" si="216"/>
        <v>148</v>
      </c>
      <c r="O209" s="31">
        <f>N208</f>
        <v>147.6</v>
      </c>
    </row>
    <row r="210" spans="1:15" x14ac:dyDescent="0.2">
      <c r="A210" s="31" t="s">
        <v>29</v>
      </c>
      <c r="B210" s="43">
        <v>2020</v>
      </c>
      <c r="C210" s="50">
        <f t="shared" ref="C210:C212" si="226">G209</f>
        <v>279.55</v>
      </c>
      <c r="D210" s="50">
        <f t="shared" ref="D210:D212" si="227">H209</f>
        <v>285.3</v>
      </c>
      <c r="E210" s="50">
        <f t="shared" ref="E210:E212" si="228">I209</f>
        <v>287.45999999999998</v>
      </c>
      <c r="F210" s="50">
        <f t="shared" ref="F210:F212" si="229">J209</f>
        <v>260.39999999999998</v>
      </c>
      <c r="G210" s="28">
        <v>279.89999999999998</v>
      </c>
      <c r="H210" s="28">
        <v>288.52999999999997</v>
      </c>
      <c r="I210" s="28">
        <v>292.37</v>
      </c>
      <c r="J210" s="28">
        <v>260.8</v>
      </c>
      <c r="K210" s="31">
        <v>741.5</v>
      </c>
      <c r="L210" s="31">
        <f t="shared" ref="L210:L214" si="230">K211</f>
        <v>741.4</v>
      </c>
      <c r="M210" s="40">
        <v>148</v>
      </c>
      <c r="N210" s="40">
        <f t="shared" si="216"/>
        <v>148</v>
      </c>
      <c r="O210" s="40">
        <f t="shared" ref="O210:O214" si="231">N209</f>
        <v>148</v>
      </c>
    </row>
    <row r="211" spans="1:15" x14ac:dyDescent="0.2">
      <c r="A211" s="31" t="s">
        <v>42</v>
      </c>
      <c r="B211" s="43">
        <v>2020</v>
      </c>
      <c r="C211" s="50">
        <f t="shared" si="226"/>
        <v>279.89999999999998</v>
      </c>
      <c r="D211" s="50">
        <f t="shared" si="227"/>
        <v>288.52999999999997</v>
      </c>
      <c r="E211" s="50">
        <f t="shared" si="228"/>
        <v>292.37</v>
      </c>
      <c r="F211" s="50">
        <f t="shared" si="229"/>
        <v>260.8</v>
      </c>
      <c r="G211" s="28">
        <v>281.25</v>
      </c>
      <c r="H211" s="28">
        <v>290.18</v>
      </c>
      <c r="I211" s="28">
        <v>294.50103480941806</v>
      </c>
      <c r="J211" s="28">
        <v>260.5</v>
      </c>
      <c r="K211" s="31">
        <v>741.4</v>
      </c>
      <c r="L211" s="31">
        <f t="shared" si="230"/>
        <v>741.4</v>
      </c>
      <c r="M211" s="40">
        <v>148</v>
      </c>
      <c r="N211" s="40">
        <f t="shared" si="216"/>
        <v>148</v>
      </c>
      <c r="O211" s="40">
        <f t="shared" si="231"/>
        <v>148</v>
      </c>
    </row>
    <row r="212" spans="1:15" x14ac:dyDescent="0.2">
      <c r="A212" s="31" t="s">
        <v>31</v>
      </c>
      <c r="B212" s="43">
        <v>2020</v>
      </c>
      <c r="C212" s="50">
        <f t="shared" si="226"/>
        <v>281.25</v>
      </c>
      <c r="D212" s="50">
        <f t="shared" si="227"/>
        <v>290.18</v>
      </c>
      <c r="E212" s="50">
        <f t="shared" si="228"/>
        <v>294.50103480941806</v>
      </c>
      <c r="F212" s="50">
        <f t="shared" si="229"/>
        <v>260.5</v>
      </c>
      <c r="G212" s="28">
        <v>281.73846369623379</v>
      </c>
      <c r="H212" s="28">
        <v>291.67007164518856</v>
      </c>
      <c r="I212" s="28">
        <v>296.62942546102181</v>
      </c>
      <c r="J212" s="40">
        <v>260.98500678017143</v>
      </c>
      <c r="K212" s="31">
        <v>741.4</v>
      </c>
      <c r="L212" s="31">
        <f t="shared" si="230"/>
        <v>743.6</v>
      </c>
      <c r="M212" s="40">
        <v>148</v>
      </c>
      <c r="N212" s="40">
        <f t="shared" si="216"/>
        <v>148.4</v>
      </c>
      <c r="O212" s="40">
        <f t="shared" si="231"/>
        <v>148</v>
      </c>
    </row>
    <row r="213" spans="1:15" x14ac:dyDescent="0.2">
      <c r="A213" s="31" t="s">
        <v>32</v>
      </c>
      <c r="B213" s="43">
        <v>2020</v>
      </c>
      <c r="C213" s="50">
        <f t="shared" ref="C213:C214" si="232">G212</f>
        <v>281.73846369623379</v>
      </c>
      <c r="D213" s="50">
        <f t="shared" ref="D213:D214" si="233">H212</f>
        <v>291.67007164518856</v>
      </c>
      <c r="E213" s="50">
        <f t="shared" ref="E213:E214" si="234">I212</f>
        <v>296.62942546102181</v>
      </c>
      <c r="F213" s="50">
        <f t="shared" ref="F213:F214" si="235">J212</f>
        <v>260.98500678017143</v>
      </c>
      <c r="G213" s="28">
        <v>282.06249321293063</v>
      </c>
      <c r="H213" s="28">
        <v>293.56192758624593</v>
      </c>
      <c r="I213" s="28">
        <v>295.95902751227561</v>
      </c>
      <c r="J213" s="40">
        <v>263.07685780585138</v>
      </c>
      <c r="K213" s="28">
        <v>743.6</v>
      </c>
      <c r="L213" s="31">
        <f t="shared" si="230"/>
        <v>743.4</v>
      </c>
      <c r="M213" s="40">
        <v>148.4</v>
      </c>
      <c r="N213" s="40">
        <f t="shared" si="216"/>
        <v>148.4</v>
      </c>
      <c r="O213" s="31">
        <f t="shared" si="231"/>
        <v>148.4</v>
      </c>
    </row>
    <row r="214" spans="1:15" x14ac:dyDescent="0.2">
      <c r="A214" s="31" t="s">
        <v>33</v>
      </c>
      <c r="B214" s="43">
        <v>2020</v>
      </c>
      <c r="C214" s="50">
        <f t="shared" si="232"/>
        <v>282.06249321293063</v>
      </c>
      <c r="D214" s="50">
        <f t="shared" si="233"/>
        <v>293.56192758624593</v>
      </c>
      <c r="E214" s="50">
        <f t="shared" si="234"/>
        <v>295.95902751227561</v>
      </c>
      <c r="F214" s="50">
        <f t="shared" si="235"/>
        <v>263.07685780585138</v>
      </c>
      <c r="G214" s="28">
        <v>282.03587573187832</v>
      </c>
      <c r="H214" s="28">
        <v>294.04778219597551</v>
      </c>
      <c r="I214" s="28">
        <v>298.45903494683523</v>
      </c>
      <c r="J214" s="28">
        <v>264.89999999999998</v>
      </c>
      <c r="K214" s="31">
        <v>743.4</v>
      </c>
      <c r="L214" s="31">
        <f t="shared" si="230"/>
        <v>747.7</v>
      </c>
      <c r="M214" s="40">
        <v>148.4</v>
      </c>
      <c r="N214" s="40">
        <f t="shared" si="216"/>
        <v>149.19999999999999</v>
      </c>
      <c r="O214" s="31">
        <f t="shared" si="231"/>
        <v>148.4</v>
      </c>
    </row>
    <row r="215" spans="1:15" x14ac:dyDescent="0.2">
      <c r="A215" s="31" t="s">
        <v>34</v>
      </c>
      <c r="B215" s="43">
        <v>2020</v>
      </c>
      <c r="C215" s="50">
        <f t="shared" ref="C215" si="236">G214</f>
        <v>282.03587573187832</v>
      </c>
      <c r="D215" s="50">
        <f t="shared" ref="D215" si="237">H214</f>
        <v>294.04778219597551</v>
      </c>
      <c r="E215" s="50">
        <f t="shared" ref="E215" si="238">I214</f>
        <v>298.45903494683523</v>
      </c>
      <c r="F215" s="50">
        <f t="shared" ref="F215" si="239">J214</f>
        <v>264.89999999999998</v>
      </c>
      <c r="G215" s="28">
        <v>281.8079070451148</v>
      </c>
      <c r="H215" s="28">
        <v>294.0285404689177</v>
      </c>
      <c r="I215" s="28">
        <v>297.65987908071679</v>
      </c>
      <c r="J215" s="28">
        <v>265.8</v>
      </c>
      <c r="K215" s="28">
        <v>747.7</v>
      </c>
      <c r="L215" s="40">
        <f>K218</f>
        <v>749</v>
      </c>
      <c r="M215" s="40">
        <v>149.19999999999999</v>
      </c>
      <c r="N215" s="40">
        <f>M218</f>
        <v>149.5</v>
      </c>
      <c r="O215" s="40">
        <f>N214</f>
        <v>149.19999999999999</v>
      </c>
    </row>
    <row r="216" spans="1:15" x14ac:dyDescent="0.2">
      <c r="A216" s="25" t="s">
        <v>35</v>
      </c>
      <c r="B216" s="43"/>
      <c r="C216" s="43"/>
      <c r="D216" s="43"/>
      <c r="E216" s="43"/>
      <c r="F216" s="43"/>
      <c r="G216" s="23">
        <f>AVERAGE(G204:G215)</f>
        <v>278.11622830717982</v>
      </c>
      <c r="H216" s="23">
        <f t="shared" ref="H216:J216" si="240">AVERAGE(H204:H215)</f>
        <v>285.6531934913607</v>
      </c>
      <c r="I216" s="23">
        <f t="shared" si="240"/>
        <v>287.39653348418892</v>
      </c>
      <c r="J216" s="23">
        <f t="shared" si="240"/>
        <v>258.03848871550196</v>
      </c>
      <c r="K216" s="31"/>
      <c r="L216" s="31"/>
      <c r="M216" s="31"/>
      <c r="N216" s="31"/>
      <c r="O216" s="31"/>
    </row>
    <row r="217" spans="1:15" x14ac:dyDescent="0.2">
      <c r="A217" s="25">
        <v>2021</v>
      </c>
      <c r="B217" s="43"/>
      <c r="C217" s="43"/>
      <c r="D217" s="43"/>
      <c r="E217" s="43"/>
      <c r="F217" s="43"/>
      <c r="G217" s="28"/>
      <c r="H217" s="28"/>
      <c r="I217" s="28"/>
      <c r="J217" s="31"/>
      <c r="K217" s="31"/>
      <c r="L217" s="31"/>
      <c r="M217" s="31"/>
      <c r="N217" s="31"/>
      <c r="O217" s="31"/>
    </row>
    <row r="218" spans="1:15" x14ac:dyDescent="0.2">
      <c r="A218" s="31" t="s">
        <v>38</v>
      </c>
      <c r="B218" s="43">
        <v>2021</v>
      </c>
      <c r="C218" s="32">
        <f>G215</f>
        <v>281.8079070451148</v>
      </c>
      <c r="D218" s="32">
        <f t="shared" ref="D218:F218" si="241">H215</f>
        <v>294.0285404689177</v>
      </c>
      <c r="E218" s="32">
        <f t="shared" si="241"/>
        <v>297.65987908071679</v>
      </c>
      <c r="F218" s="32">
        <f t="shared" si="241"/>
        <v>265.8</v>
      </c>
      <c r="G218" s="28">
        <v>282.72000000000003</v>
      </c>
      <c r="H218" s="28">
        <v>293.52</v>
      </c>
      <c r="I218" s="28">
        <v>298.47000000000003</v>
      </c>
      <c r="J218" s="28">
        <v>266.3</v>
      </c>
      <c r="K218" s="40">
        <v>749</v>
      </c>
      <c r="L218" s="28">
        <f>K219</f>
        <v>764.5</v>
      </c>
      <c r="M218" s="40">
        <v>149.5</v>
      </c>
      <c r="N218" s="40">
        <f>M219</f>
        <v>152.6</v>
      </c>
      <c r="O218" s="31"/>
    </row>
    <row r="219" spans="1:15" x14ac:dyDescent="0.2">
      <c r="A219" s="31" t="s">
        <v>24</v>
      </c>
      <c r="B219" s="43">
        <v>2021</v>
      </c>
      <c r="C219" s="32">
        <f>G218</f>
        <v>282.72000000000003</v>
      </c>
      <c r="D219" s="32">
        <f t="shared" ref="D219:F219" si="242">H218</f>
        <v>293.52</v>
      </c>
      <c r="E219" s="32">
        <f t="shared" si="242"/>
        <v>298.47000000000003</v>
      </c>
      <c r="F219" s="32">
        <f t="shared" si="242"/>
        <v>266.3</v>
      </c>
      <c r="G219" s="28">
        <v>278.29000000000002</v>
      </c>
      <c r="H219" s="28">
        <v>293.64</v>
      </c>
      <c r="I219" s="28">
        <v>298.33</v>
      </c>
      <c r="J219" s="28">
        <v>276.10000000000002</v>
      </c>
      <c r="K219" s="28">
        <v>764.5</v>
      </c>
      <c r="L219" s="28">
        <f>K220</f>
        <v>767</v>
      </c>
      <c r="M219" s="40">
        <v>152.6</v>
      </c>
      <c r="N219" s="40">
        <f>M220</f>
        <v>153.1</v>
      </c>
      <c r="O219" s="31"/>
    </row>
    <row r="220" spans="1:15" x14ac:dyDescent="0.2">
      <c r="A220" s="31" t="s">
        <v>25</v>
      </c>
      <c r="B220" s="43">
        <v>2021</v>
      </c>
      <c r="C220" s="32">
        <f t="shared" ref="C220:C221" si="243">G219</f>
        <v>278.29000000000002</v>
      </c>
      <c r="D220" s="32">
        <f t="shared" ref="D220:D221" si="244">H219</f>
        <v>293.64</v>
      </c>
      <c r="E220" s="32">
        <f t="shared" ref="E220:E221" si="245">I219</f>
        <v>298.33</v>
      </c>
      <c r="F220" s="32">
        <f t="shared" ref="F220:F221" si="246">J219</f>
        <v>276.10000000000002</v>
      </c>
      <c r="G220" s="28">
        <v>281.37</v>
      </c>
      <c r="H220" s="28">
        <v>294.91000000000003</v>
      </c>
      <c r="I220" s="28">
        <v>298.89</v>
      </c>
      <c r="J220" s="28">
        <v>277</v>
      </c>
      <c r="K220" s="28">
        <v>767</v>
      </c>
      <c r="L220" s="28">
        <f>K221</f>
        <v>769.9</v>
      </c>
      <c r="M220" s="40">
        <v>153.1</v>
      </c>
      <c r="N220" s="40">
        <f t="shared" ref="N220:N228" si="247">M221</f>
        <v>153.6</v>
      </c>
      <c r="O220" s="31"/>
    </row>
    <row r="221" spans="1:15" x14ac:dyDescent="0.2">
      <c r="A221" s="31" t="s">
        <v>36</v>
      </c>
      <c r="B221" s="43">
        <v>2021</v>
      </c>
      <c r="C221" s="32">
        <f t="shared" si="243"/>
        <v>281.37</v>
      </c>
      <c r="D221" s="32">
        <f t="shared" si="244"/>
        <v>294.91000000000003</v>
      </c>
      <c r="E221" s="32">
        <f t="shared" si="245"/>
        <v>298.89</v>
      </c>
      <c r="F221" s="32">
        <f t="shared" si="246"/>
        <v>277</v>
      </c>
      <c r="G221" s="28">
        <v>281.48</v>
      </c>
      <c r="H221" s="28">
        <v>293.33</v>
      </c>
      <c r="I221" s="28">
        <v>297.33</v>
      </c>
      <c r="J221" s="28">
        <v>277.89999999999998</v>
      </c>
      <c r="K221" s="31">
        <v>769.9</v>
      </c>
      <c r="L221" s="28">
        <f t="shared" ref="L221:L228" si="248">K222</f>
        <v>770.4</v>
      </c>
      <c r="M221" s="40">
        <v>153.6</v>
      </c>
      <c r="N221" s="40">
        <f t="shared" si="247"/>
        <v>153.69999999999999</v>
      </c>
      <c r="O221" s="31"/>
    </row>
    <row r="222" spans="1:15" x14ac:dyDescent="0.2">
      <c r="A222" s="31" t="s">
        <v>27</v>
      </c>
      <c r="B222" s="43">
        <v>2021</v>
      </c>
      <c r="C222" s="32">
        <f t="shared" ref="C222:C226" si="249">G221</f>
        <v>281.48</v>
      </c>
      <c r="D222" s="32">
        <f t="shared" ref="D222:D223" si="250">H221</f>
        <v>293.33</v>
      </c>
      <c r="E222" s="32">
        <f t="shared" ref="E222:E223" si="251">I221</f>
        <v>297.33</v>
      </c>
      <c r="F222" s="32">
        <f t="shared" ref="F222:F223" si="252">J221</f>
        <v>277.89999999999998</v>
      </c>
      <c r="G222" s="28">
        <v>284.38</v>
      </c>
      <c r="H222" s="28">
        <v>292.79000000000002</v>
      </c>
      <c r="I222" s="28">
        <v>296.45999999999998</v>
      </c>
      <c r="J222" s="28">
        <v>278.7</v>
      </c>
      <c r="K222" s="28">
        <v>770.4</v>
      </c>
      <c r="L222" s="28">
        <f t="shared" si="248"/>
        <v>772.4</v>
      </c>
      <c r="M222" s="40">
        <v>153.69999999999999</v>
      </c>
      <c r="N222" s="40">
        <f t="shared" si="247"/>
        <v>154.1</v>
      </c>
      <c r="O222" s="31"/>
    </row>
    <row r="223" spans="1:15" x14ac:dyDescent="0.2">
      <c r="A223" s="31" t="s">
        <v>28</v>
      </c>
      <c r="B223" s="43">
        <v>2021</v>
      </c>
      <c r="C223" s="32">
        <f t="shared" si="249"/>
        <v>284.38</v>
      </c>
      <c r="D223" s="32">
        <f t="shared" si="250"/>
        <v>292.79000000000002</v>
      </c>
      <c r="E223" s="32">
        <f t="shared" si="251"/>
        <v>296.45999999999998</v>
      </c>
      <c r="F223" s="32">
        <f t="shared" si="252"/>
        <v>278.7</v>
      </c>
      <c r="G223" s="28">
        <v>292.33</v>
      </c>
      <c r="H223" s="28">
        <v>291.44242501709942</v>
      </c>
      <c r="I223" s="28">
        <v>294.49010989167255</v>
      </c>
      <c r="J223" s="28">
        <v>279.8</v>
      </c>
      <c r="K223" s="28">
        <v>772.4</v>
      </c>
      <c r="L223" s="28">
        <f t="shared" si="248"/>
        <v>777.3</v>
      </c>
      <c r="M223" s="40">
        <v>154.1</v>
      </c>
      <c r="N223" s="40">
        <f t="shared" si="247"/>
        <v>155.1</v>
      </c>
      <c r="O223" s="31"/>
    </row>
    <row r="224" spans="1:15" x14ac:dyDescent="0.2">
      <c r="A224" s="31" t="s">
        <v>29</v>
      </c>
      <c r="B224" s="43">
        <v>2021</v>
      </c>
      <c r="C224" s="32">
        <f t="shared" si="249"/>
        <v>292.33</v>
      </c>
      <c r="D224" s="32">
        <f t="shared" ref="D224:D226" si="253">H223</f>
        <v>291.44242501709942</v>
      </c>
      <c r="E224" s="32">
        <f t="shared" ref="E224:E226" si="254">I223</f>
        <v>294.49010989167255</v>
      </c>
      <c r="F224" s="32">
        <f t="shared" ref="F224:F229" si="255">J223</f>
        <v>279.8</v>
      </c>
      <c r="G224" s="28">
        <v>295.41000000000003</v>
      </c>
      <c r="H224" s="28">
        <v>293.14219026942072</v>
      </c>
      <c r="I224" s="28">
        <v>295.708896642696</v>
      </c>
      <c r="J224" s="28">
        <v>281.10000000000002</v>
      </c>
      <c r="K224" s="28">
        <v>777.3</v>
      </c>
      <c r="L224" s="28">
        <f t="shared" si="248"/>
        <v>780.7</v>
      </c>
      <c r="M224" s="40">
        <v>155.1</v>
      </c>
      <c r="N224" s="40">
        <f t="shared" si="247"/>
        <v>155.80000000000001</v>
      </c>
      <c r="O224" s="31"/>
    </row>
    <row r="225" spans="1:16" x14ac:dyDescent="0.2">
      <c r="A225" s="31" t="s">
        <v>30</v>
      </c>
      <c r="B225" s="43">
        <v>2021</v>
      </c>
      <c r="C225" s="32">
        <f t="shared" si="249"/>
        <v>295.41000000000003</v>
      </c>
      <c r="D225" s="32">
        <f t="shared" si="253"/>
        <v>293.14219026942072</v>
      </c>
      <c r="E225" s="32">
        <f t="shared" si="254"/>
        <v>295.708896642696</v>
      </c>
      <c r="F225" s="32">
        <f t="shared" si="255"/>
        <v>281.10000000000002</v>
      </c>
      <c r="G225" s="28">
        <v>296.41000000000003</v>
      </c>
      <c r="H225" s="28">
        <v>293.22077493959392</v>
      </c>
      <c r="I225" s="28">
        <v>295.56979957459112</v>
      </c>
      <c r="J225" s="28">
        <v>280.7</v>
      </c>
      <c r="K225" s="28">
        <v>780.7</v>
      </c>
      <c r="L225" s="28">
        <f t="shared" si="248"/>
        <v>782.4</v>
      </c>
      <c r="M225" s="40">
        <v>155.80000000000001</v>
      </c>
      <c r="N225" s="40">
        <f t="shared" si="247"/>
        <v>156.1</v>
      </c>
      <c r="O225" s="31"/>
      <c r="P225" s="31"/>
    </row>
    <row r="226" spans="1:16" x14ac:dyDescent="0.2">
      <c r="A226" s="31" t="s">
        <v>31</v>
      </c>
      <c r="B226" s="43">
        <v>2021</v>
      </c>
      <c r="C226" s="32">
        <f t="shared" si="249"/>
        <v>296.41000000000003</v>
      </c>
      <c r="D226" s="32">
        <f t="shared" si="253"/>
        <v>293.22077493959392</v>
      </c>
      <c r="E226" s="32">
        <f t="shared" si="254"/>
        <v>295.56979957459112</v>
      </c>
      <c r="F226" s="32">
        <f t="shared" si="255"/>
        <v>280.7</v>
      </c>
      <c r="G226" s="28">
        <v>300.20999999999998</v>
      </c>
      <c r="H226" s="28">
        <v>296.69</v>
      </c>
      <c r="I226" s="28">
        <v>296.87</v>
      </c>
      <c r="J226" s="28">
        <v>281.5</v>
      </c>
      <c r="K226" s="28">
        <v>782.4</v>
      </c>
      <c r="L226" s="28">
        <f t="shared" si="248"/>
        <v>787.7</v>
      </c>
      <c r="M226" s="40">
        <v>156.1</v>
      </c>
      <c r="N226" s="40">
        <f t="shared" si="247"/>
        <v>157.19999999999999</v>
      </c>
      <c r="O226" s="31"/>
      <c r="P226" s="31"/>
    </row>
    <row r="227" spans="1:16" x14ac:dyDescent="0.2">
      <c r="A227" s="31" t="s">
        <v>32</v>
      </c>
      <c r="B227" s="43">
        <v>2021</v>
      </c>
      <c r="C227" s="32">
        <f t="shared" ref="C227" si="256">G226</f>
        <v>300.20999999999998</v>
      </c>
      <c r="D227" s="32">
        <f t="shared" ref="D227" si="257">H226</f>
        <v>296.69</v>
      </c>
      <c r="E227" s="32">
        <f t="shared" ref="E227" si="258">I226</f>
        <v>296.87</v>
      </c>
      <c r="F227" s="32">
        <f t="shared" si="255"/>
        <v>281.5</v>
      </c>
      <c r="G227" s="28">
        <v>303.89</v>
      </c>
      <c r="H227" s="28">
        <v>300.85000000000002</v>
      </c>
      <c r="I227" s="28">
        <v>300.86</v>
      </c>
      <c r="J227" s="28">
        <v>283.5</v>
      </c>
      <c r="K227" s="28">
        <v>787.7</v>
      </c>
      <c r="L227" s="28">
        <f t="shared" si="248"/>
        <v>789.6</v>
      </c>
      <c r="M227" s="40">
        <v>157.19999999999999</v>
      </c>
      <c r="N227" s="40">
        <f t="shared" si="247"/>
        <v>157.6</v>
      </c>
      <c r="O227" s="31"/>
      <c r="P227" s="31"/>
    </row>
    <row r="228" spans="1:16" x14ac:dyDescent="0.2">
      <c r="A228" s="31" t="s">
        <v>33</v>
      </c>
      <c r="B228" s="43">
        <v>2021</v>
      </c>
      <c r="C228" s="32">
        <f t="shared" ref="C228:C229" si="259">G227</f>
        <v>303.89</v>
      </c>
      <c r="D228" s="32">
        <f t="shared" ref="D228:D229" si="260">H227</f>
        <v>300.85000000000002</v>
      </c>
      <c r="E228" s="32">
        <f t="shared" ref="E228:E229" si="261">I227</f>
        <v>300.86</v>
      </c>
      <c r="F228" s="32">
        <f t="shared" si="255"/>
        <v>283.5</v>
      </c>
      <c r="G228" s="28">
        <v>307.81</v>
      </c>
      <c r="H228" s="28">
        <v>304.77</v>
      </c>
      <c r="I228" s="28">
        <v>304.60000000000002</v>
      </c>
      <c r="J228" s="28">
        <v>285</v>
      </c>
      <c r="K228" s="28">
        <v>789.6</v>
      </c>
      <c r="L228" s="28">
        <f t="shared" si="248"/>
        <v>798.3</v>
      </c>
      <c r="M228" s="40">
        <v>157.6</v>
      </c>
      <c r="N228" s="40">
        <f t="shared" si="247"/>
        <v>159.30000000000001</v>
      </c>
      <c r="O228" s="31"/>
      <c r="P228" s="31"/>
    </row>
    <row r="229" spans="1:16" x14ac:dyDescent="0.2">
      <c r="A229" s="31" t="s">
        <v>34</v>
      </c>
      <c r="B229" s="43">
        <v>2021</v>
      </c>
      <c r="C229" s="32">
        <f t="shared" si="259"/>
        <v>307.81</v>
      </c>
      <c r="D229" s="32">
        <f t="shared" si="260"/>
        <v>304.77</v>
      </c>
      <c r="E229" s="32">
        <f t="shared" si="261"/>
        <v>304.60000000000002</v>
      </c>
      <c r="F229" s="32">
        <f t="shared" si="255"/>
        <v>285</v>
      </c>
      <c r="G229" s="28">
        <v>307.47000000000003</v>
      </c>
      <c r="H229" s="28">
        <v>304.3</v>
      </c>
      <c r="I229" s="28">
        <v>304.31</v>
      </c>
      <c r="J229" s="28">
        <v>285.7</v>
      </c>
      <c r="K229" s="28">
        <v>798.3</v>
      </c>
      <c r="L229" s="28">
        <f>K232</f>
        <v>800.1</v>
      </c>
      <c r="M229" s="40">
        <v>159.30000000000001</v>
      </c>
      <c r="N229" s="40">
        <f>M232</f>
        <v>159.69999999999999</v>
      </c>
      <c r="O229" s="31"/>
      <c r="P229" s="31"/>
    </row>
    <row r="230" spans="1:16" x14ac:dyDescent="0.2">
      <c r="A230" s="25" t="s">
        <v>35</v>
      </c>
      <c r="B230" s="43"/>
      <c r="C230" s="43"/>
      <c r="D230" s="43"/>
      <c r="E230" s="43"/>
      <c r="F230" s="43"/>
      <c r="G230" s="23">
        <f>AVERAGE(G218:G229)</f>
        <v>292.64750000000004</v>
      </c>
      <c r="H230" s="23">
        <f t="shared" ref="H230:J230" si="262">AVERAGE(H218:H229)</f>
        <v>296.05044918550948</v>
      </c>
      <c r="I230" s="23">
        <f t="shared" si="262"/>
        <v>298.49073384241331</v>
      </c>
      <c r="J230" s="23">
        <f t="shared" si="262"/>
        <v>279.44166666666666</v>
      </c>
      <c r="K230" s="31"/>
      <c r="L230" s="31"/>
      <c r="M230" s="31"/>
      <c r="N230" s="31"/>
      <c r="O230" s="31"/>
      <c r="P230" s="31"/>
    </row>
    <row r="231" spans="1:16" x14ac:dyDescent="0.2">
      <c r="A231" s="25">
        <v>2022</v>
      </c>
      <c r="B231" s="43"/>
      <c r="C231" s="43"/>
      <c r="D231" s="43"/>
      <c r="E231" s="43"/>
      <c r="F231" s="43"/>
      <c r="G231" s="28"/>
      <c r="H231" s="28"/>
      <c r="I231" s="28"/>
      <c r="J231" s="31"/>
      <c r="K231" s="31"/>
      <c r="L231" s="31"/>
      <c r="M231" s="31"/>
      <c r="N231" s="31"/>
      <c r="O231" s="31"/>
      <c r="P231" s="31"/>
    </row>
    <row r="232" spans="1:16" x14ac:dyDescent="0.2">
      <c r="A232" s="31" t="s">
        <v>38</v>
      </c>
      <c r="B232" s="43">
        <v>2022</v>
      </c>
      <c r="C232" s="32">
        <f>G229</f>
        <v>307.47000000000003</v>
      </c>
      <c r="D232" s="32">
        <f t="shared" ref="D232:F232" si="263">H229</f>
        <v>304.3</v>
      </c>
      <c r="E232" s="32">
        <f t="shared" si="263"/>
        <v>304.31</v>
      </c>
      <c r="F232" s="32">
        <f t="shared" si="263"/>
        <v>285.7</v>
      </c>
      <c r="G232" s="28">
        <v>309.56</v>
      </c>
      <c r="H232" s="28">
        <v>306.72000000000003</v>
      </c>
      <c r="I232" s="28">
        <v>310.68</v>
      </c>
      <c r="J232" s="28">
        <v>285.8</v>
      </c>
      <c r="K232" s="28">
        <v>800.1</v>
      </c>
      <c r="L232" s="28">
        <f>K233</f>
        <v>804.5</v>
      </c>
      <c r="M232" s="40">
        <v>159.69999999999999</v>
      </c>
      <c r="N232" s="40">
        <f>M233</f>
        <v>160.6</v>
      </c>
      <c r="O232" s="31"/>
      <c r="P232" s="31"/>
    </row>
    <row r="233" spans="1:16" x14ac:dyDescent="0.2">
      <c r="A233" s="31" t="s">
        <v>24</v>
      </c>
      <c r="B233" s="43">
        <v>2022</v>
      </c>
      <c r="C233" s="32">
        <f>G232</f>
        <v>309.56</v>
      </c>
      <c r="D233" s="32">
        <f t="shared" ref="D233:F233" si="264">H232</f>
        <v>306.72000000000003</v>
      </c>
      <c r="E233" s="32">
        <f t="shared" si="264"/>
        <v>310.68</v>
      </c>
      <c r="F233" s="32">
        <f t="shared" si="264"/>
        <v>285.8</v>
      </c>
      <c r="G233" s="28">
        <v>309.14</v>
      </c>
      <c r="H233" s="28">
        <v>305.79000000000002</v>
      </c>
      <c r="I233" s="28">
        <v>309.58999999999997</v>
      </c>
      <c r="J233" s="28">
        <v>296.2</v>
      </c>
      <c r="K233" s="28">
        <v>804.5</v>
      </c>
      <c r="L233" s="28">
        <f>K234</f>
        <v>810.2</v>
      </c>
      <c r="M233" s="40">
        <v>160.6</v>
      </c>
      <c r="N233" s="40">
        <f t="shared" ref="N233:N248" si="265">M234</f>
        <v>161.69999999999999</v>
      </c>
      <c r="O233" s="31"/>
      <c r="P233" s="31"/>
    </row>
    <row r="234" spans="1:16" x14ac:dyDescent="0.2">
      <c r="A234" s="31" t="s">
        <v>25</v>
      </c>
      <c r="B234" s="43">
        <v>2022</v>
      </c>
      <c r="C234" s="32">
        <f>G233</f>
        <v>309.14</v>
      </c>
      <c r="D234" s="32">
        <f t="shared" ref="D234" si="266">H233</f>
        <v>305.79000000000002</v>
      </c>
      <c r="E234" s="32">
        <f t="shared" ref="E234" si="267">I233</f>
        <v>309.58999999999997</v>
      </c>
      <c r="F234" s="32">
        <f t="shared" ref="F234" si="268">J233</f>
        <v>296.2</v>
      </c>
      <c r="G234" s="28">
        <v>316.13</v>
      </c>
      <c r="H234" s="28">
        <v>309.32</v>
      </c>
      <c r="I234" s="28">
        <v>313.43</v>
      </c>
      <c r="J234" s="28">
        <v>297.10000000000002</v>
      </c>
      <c r="K234" s="28">
        <v>810.2</v>
      </c>
      <c r="L234" s="28">
        <f t="shared" ref="L234:L242" si="269">K235</f>
        <v>825.5</v>
      </c>
      <c r="M234" s="40">
        <v>161.69999999999999</v>
      </c>
      <c r="N234" s="40">
        <f t="shared" si="265"/>
        <v>164.7</v>
      </c>
      <c r="O234" s="31"/>
      <c r="P234" s="31"/>
    </row>
    <row r="235" spans="1:16" x14ac:dyDescent="0.2">
      <c r="A235" s="31" t="s">
        <v>36</v>
      </c>
      <c r="B235" s="43">
        <v>2022</v>
      </c>
      <c r="C235" s="32">
        <f t="shared" ref="C235:C236" si="270">G234</f>
        <v>316.13</v>
      </c>
      <c r="D235" s="32">
        <f t="shared" ref="D235:D236" si="271">H234</f>
        <v>309.32</v>
      </c>
      <c r="E235" s="32">
        <f t="shared" ref="E235:E236" si="272">I234</f>
        <v>313.43</v>
      </c>
      <c r="F235" s="32">
        <f t="shared" ref="F235:F236" si="273">J234</f>
        <v>297.10000000000002</v>
      </c>
      <c r="G235" s="28">
        <v>332.93</v>
      </c>
      <c r="H235" s="28">
        <v>330.81</v>
      </c>
      <c r="I235" s="28">
        <v>338.78</v>
      </c>
      <c r="J235" s="28">
        <v>297.7</v>
      </c>
      <c r="K235" s="28">
        <v>825.5</v>
      </c>
      <c r="L235" s="28">
        <f t="shared" si="269"/>
        <v>834.4</v>
      </c>
      <c r="M235" s="40">
        <v>164.7</v>
      </c>
      <c r="N235" s="40">
        <f t="shared" si="265"/>
        <v>166.5</v>
      </c>
      <c r="O235" s="31"/>
      <c r="P235" s="31"/>
    </row>
    <row r="236" spans="1:16" x14ac:dyDescent="0.2">
      <c r="A236" s="31" t="s">
        <v>27</v>
      </c>
      <c r="B236" s="43">
        <v>2022</v>
      </c>
      <c r="C236" s="32">
        <f t="shared" si="270"/>
        <v>332.93</v>
      </c>
      <c r="D236" s="32">
        <f t="shared" si="271"/>
        <v>330.81</v>
      </c>
      <c r="E236" s="32">
        <f t="shared" si="272"/>
        <v>338.78</v>
      </c>
      <c r="F236" s="32">
        <f t="shared" si="273"/>
        <v>297.7</v>
      </c>
      <c r="G236" s="28">
        <v>340.26</v>
      </c>
      <c r="H236" s="28">
        <v>331.95</v>
      </c>
      <c r="I236" s="28">
        <v>339.57</v>
      </c>
      <c r="J236" s="28">
        <v>302.39999999999998</v>
      </c>
      <c r="K236" s="28">
        <v>834.4</v>
      </c>
      <c r="L236" s="28">
        <f t="shared" si="269"/>
        <v>840</v>
      </c>
      <c r="M236" s="40">
        <v>166.5</v>
      </c>
      <c r="N236" s="40">
        <f t="shared" si="265"/>
        <v>167.6</v>
      </c>
      <c r="O236" s="31"/>
      <c r="P236" s="31"/>
    </row>
    <row r="237" spans="1:16" x14ac:dyDescent="0.2">
      <c r="A237" s="31" t="s">
        <v>28</v>
      </c>
      <c r="B237" s="43">
        <v>2022</v>
      </c>
      <c r="C237" s="32">
        <f t="shared" ref="C237" si="274">G236</f>
        <v>340.26</v>
      </c>
      <c r="D237" s="32">
        <f t="shared" ref="D237" si="275">H236</f>
        <v>331.95</v>
      </c>
      <c r="E237" s="32">
        <f t="shared" ref="E237" si="276">I236</f>
        <v>339.57</v>
      </c>
      <c r="F237" s="32">
        <f t="shared" ref="F237" si="277">J236</f>
        <v>302.39999999999998</v>
      </c>
      <c r="G237" s="28">
        <v>343.84</v>
      </c>
      <c r="H237" s="28">
        <v>334.58</v>
      </c>
      <c r="I237" s="28">
        <v>341.3</v>
      </c>
      <c r="J237" s="28">
        <v>303.8</v>
      </c>
      <c r="K237" s="28">
        <v>840</v>
      </c>
      <c r="L237" s="28">
        <f t="shared" si="269"/>
        <v>842.4</v>
      </c>
      <c r="M237" s="40">
        <v>167.6</v>
      </c>
      <c r="N237" s="40">
        <f t="shared" si="265"/>
        <v>168.1</v>
      </c>
      <c r="O237" s="31"/>
      <c r="P237"/>
    </row>
    <row r="238" spans="1:16" x14ac:dyDescent="0.2">
      <c r="A238" s="31" t="s">
        <v>29</v>
      </c>
      <c r="B238" s="43">
        <v>2022</v>
      </c>
      <c r="C238" s="32">
        <f t="shared" ref="C238" si="278">G237</f>
        <v>343.84</v>
      </c>
      <c r="D238" s="32">
        <f t="shared" ref="D238" si="279">H237</f>
        <v>334.58</v>
      </c>
      <c r="E238" s="32">
        <f t="shared" ref="E238" si="280">I237</f>
        <v>341.3</v>
      </c>
      <c r="F238" s="32">
        <f t="shared" ref="F238" si="281">J237</f>
        <v>303.8</v>
      </c>
      <c r="G238" s="28">
        <v>356.4</v>
      </c>
      <c r="H238" s="28">
        <v>345.8</v>
      </c>
      <c r="I238" s="28">
        <v>351</v>
      </c>
      <c r="J238" s="28">
        <v>303.7</v>
      </c>
      <c r="K238" s="28">
        <v>842.4</v>
      </c>
      <c r="L238" s="28">
        <f t="shared" si="269"/>
        <v>865.7</v>
      </c>
      <c r="M238" s="40">
        <v>168.1</v>
      </c>
      <c r="N238" s="40">
        <f t="shared" si="265"/>
        <v>172.8</v>
      </c>
      <c r="O238" s="31"/>
      <c r="P238"/>
    </row>
    <row r="239" spans="1:16" x14ac:dyDescent="0.2">
      <c r="A239" s="31" t="s">
        <v>30</v>
      </c>
      <c r="B239" s="43">
        <v>2022</v>
      </c>
      <c r="C239" s="32">
        <f t="shared" ref="C239" si="282">G238</f>
        <v>356.4</v>
      </c>
      <c r="D239" s="32">
        <f t="shared" ref="D239" si="283">H238</f>
        <v>345.8</v>
      </c>
      <c r="E239" s="32">
        <f t="shared" ref="E239" si="284">I238</f>
        <v>351</v>
      </c>
      <c r="F239" s="32">
        <f t="shared" ref="F239" si="285">J238</f>
        <v>303.7</v>
      </c>
      <c r="G239" s="28">
        <v>352.28</v>
      </c>
      <c r="H239" s="28">
        <v>341.4</v>
      </c>
      <c r="I239" s="28">
        <v>347.76</v>
      </c>
      <c r="J239" s="28">
        <v>303.39999999999998</v>
      </c>
      <c r="K239" s="38">
        <v>865.7</v>
      </c>
      <c r="L239" s="28">
        <f t="shared" si="269"/>
        <v>842.4</v>
      </c>
      <c r="M239" s="40">
        <v>172.8</v>
      </c>
      <c r="N239" s="40">
        <f t="shared" si="265"/>
        <v>173</v>
      </c>
      <c r="O239" s="31"/>
      <c r="P239"/>
    </row>
    <row r="240" spans="1:16" x14ac:dyDescent="0.2">
      <c r="A240" s="31" t="s">
        <v>31</v>
      </c>
      <c r="B240" s="43">
        <v>2022</v>
      </c>
      <c r="C240" s="32">
        <f t="shared" ref="C240" si="286">G239</f>
        <v>352.28</v>
      </c>
      <c r="D240" s="32">
        <f t="shared" ref="D240" si="287">H239</f>
        <v>341.4</v>
      </c>
      <c r="E240" s="32">
        <f t="shared" ref="E240" si="288">I239</f>
        <v>347.76</v>
      </c>
      <c r="F240" s="32">
        <f t="shared" ref="F240" si="289">J239</f>
        <v>303.39999999999998</v>
      </c>
      <c r="G240" s="8">
        <v>351.89</v>
      </c>
      <c r="H240" s="8">
        <v>338.86</v>
      </c>
      <c r="I240" s="8">
        <v>346.28</v>
      </c>
      <c r="J240" s="28">
        <v>304</v>
      </c>
      <c r="K240" s="28">
        <v>842.4</v>
      </c>
      <c r="L240" s="28">
        <f t="shared" si="269"/>
        <v>840</v>
      </c>
      <c r="M240" s="76">
        <v>173</v>
      </c>
      <c r="N240" s="40">
        <f t="shared" si="265"/>
        <v>174.1</v>
      </c>
    </row>
    <row r="241" spans="1:14" x14ac:dyDescent="0.2">
      <c r="A241" s="31" t="s">
        <v>32</v>
      </c>
      <c r="B241" s="43">
        <v>2022</v>
      </c>
      <c r="C241" s="32">
        <f t="shared" ref="C241" si="290">G240</f>
        <v>351.89</v>
      </c>
      <c r="D241" s="32">
        <f t="shared" ref="D241" si="291">H240</f>
        <v>338.86</v>
      </c>
      <c r="E241" s="32">
        <f t="shared" ref="E241" si="292">I240</f>
        <v>346.28</v>
      </c>
      <c r="F241" s="32">
        <f t="shared" ref="F241" si="293">J240</f>
        <v>304</v>
      </c>
      <c r="G241" s="8">
        <v>350.26197424750609</v>
      </c>
      <c r="H241" s="8">
        <v>337.43586037705495</v>
      </c>
      <c r="I241" s="8">
        <v>346.59477458672939</v>
      </c>
      <c r="J241" s="74">
        <v>306.50935791530941</v>
      </c>
      <c r="K241" s="28">
        <v>840</v>
      </c>
      <c r="L241" s="28">
        <f t="shared" si="269"/>
        <v>881</v>
      </c>
      <c r="M241" s="40">
        <v>174.1</v>
      </c>
      <c r="N241" s="40">
        <f t="shared" si="265"/>
        <v>175.1</v>
      </c>
    </row>
    <row r="242" spans="1:14" x14ac:dyDescent="0.2">
      <c r="A242" s="31" t="s">
        <v>33</v>
      </c>
      <c r="B242" s="43">
        <v>2022</v>
      </c>
      <c r="C242" s="32">
        <f t="shared" ref="C242:C243" si="294">G241</f>
        <v>350.26197424750609</v>
      </c>
      <c r="D242" s="32">
        <f t="shared" ref="D242:D243" si="295">H241</f>
        <v>337.43586037705495</v>
      </c>
      <c r="E242" s="32">
        <f t="shared" ref="E242:E243" si="296">I241</f>
        <v>346.59477458672939</v>
      </c>
      <c r="F242" s="32">
        <f t="shared" ref="F242:F243" si="297">J241</f>
        <v>306.50935791530941</v>
      </c>
      <c r="G242" s="8">
        <v>353.978398547457</v>
      </c>
      <c r="H242" s="8">
        <v>341.68420358825915</v>
      </c>
      <c r="I242" s="8">
        <v>350.2863128050692</v>
      </c>
      <c r="J242" s="74">
        <v>307.53755587708429</v>
      </c>
      <c r="K242" s="28">
        <v>881</v>
      </c>
      <c r="L242" s="28">
        <f t="shared" si="269"/>
        <v>884.5</v>
      </c>
      <c r="M242" s="40">
        <v>175.1</v>
      </c>
      <c r="N242" s="40">
        <f t="shared" si="265"/>
        <v>176</v>
      </c>
    </row>
    <row r="243" spans="1:14" x14ac:dyDescent="0.2">
      <c r="A243" s="31" t="s">
        <v>34</v>
      </c>
      <c r="B243" s="43">
        <v>2022</v>
      </c>
      <c r="C243" s="32">
        <f t="shared" si="294"/>
        <v>353.978398547457</v>
      </c>
      <c r="D243" s="32">
        <f t="shared" si="295"/>
        <v>341.68420358825915</v>
      </c>
      <c r="E243" s="32">
        <f t="shared" si="296"/>
        <v>350.2863128050692</v>
      </c>
      <c r="F243" s="32">
        <f t="shared" si="297"/>
        <v>307.53755587708429</v>
      </c>
      <c r="G243" s="8">
        <v>357.67</v>
      </c>
      <c r="H243" s="8">
        <v>341.68</v>
      </c>
      <c r="I243" s="8">
        <v>368.17</v>
      </c>
      <c r="J243" s="28">
        <v>308.60000000000002</v>
      </c>
      <c r="K243" s="28">
        <v>884.5</v>
      </c>
      <c r="L243" s="28">
        <f>K245</f>
        <v>901.7</v>
      </c>
      <c r="M243" s="40">
        <v>176</v>
      </c>
      <c r="N243" s="40">
        <f>M245</f>
        <v>176.5</v>
      </c>
    </row>
    <row r="244" spans="1:14" x14ac:dyDescent="0.2">
      <c r="A244" s="25">
        <v>2023</v>
      </c>
      <c r="G244" s="73"/>
      <c r="H244" s="73"/>
      <c r="I244" s="73"/>
      <c r="J244" s="73"/>
      <c r="K244" s="73"/>
      <c r="L244" s="28"/>
      <c r="M244" s="73"/>
      <c r="N244" s="40"/>
    </row>
    <row r="245" spans="1:14" x14ac:dyDescent="0.2">
      <c r="A245" s="31" t="s">
        <v>38</v>
      </c>
      <c r="B245" s="5">
        <v>2023</v>
      </c>
      <c r="C245" s="75">
        <f>G243</f>
        <v>357.67</v>
      </c>
      <c r="D245" s="75">
        <f>H243</f>
        <v>341.68</v>
      </c>
      <c r="E245" s="75">
        <f t="shared" ref="E245:F245" si="298">I243</f>
        <v>368.17</v>
      </c>
      <c r="F245" s="75">
        <f t="shared" si="298"/>
        <v>308.60000000000002</v>
      </c>
      <c r="G245" s="8">
        <v>363.03</v>
      </c>
      <c r="H245" s="8">
        <v>344.73</v>
      </c>
      <c r="I245" s="8">
        <v>404.01</v>
      </c>
      <c r="J245" s="28">
        <v>321.10000000000002</v>
      </c>
      <c r="K245" s="1">
        <v>901.7</v>
      </c>
      <c r="L245" s="28">
        <f>K246</f>
        <v>901.7</v>
      </c>
      <c r="M245" s="40">
        <v>176.5</v>
      </c>
      <c r="N245" s="40">
        <f>M246</f>
        <v>180</v>
      </c>
    </row>
    <row r="246" spans="1:14" x14ac:dyDescent="0.2">
      <c r="A246" s="31" t="s">
        <v>24</v>
      </c>
      <c r="B246" s="5">
        <v>2023</v>
      </c>
      <c r="C246" s="75">
        <f>G245</f>
        <v>363.03</v>
      </c>
      <c r="D246" s="75">
        <f t="shared" ref="D246:F246" si="299">H245</f>
        <v>344.73</v>
      </c>
      <c r="E246" s="75">
        <f t="shared" si="299"/>
        <v>404.01</v>
      </c>
      <c r="F246" s="75">
        <f t="shared" si="299"/>
        <v>321.10000000000002</v>
      </c>
      <c r="G246" s="8">
        <v>366.16</v>
      </c>
      <c r="H246" s="8">
        <v>352.99</v>
      </c>
      <c r="I246" s="8">
        <v>402.35</v>
      </c>
      <c r="J246" s="28">
        <v>321.60000000000002</v>
      </c>
      <c r="K246" s="28">
        <v>901.7</v>
      </c>
      <c r="L246" s="28">
        <f>K247</f>
        <v>908.2</v>
      </c>
      <c r="M246" s="40">
        <v>180</v>
      </c>
      <c r="N246" s="40">
        <f t="shared" si="265"/>
        <v>181.2</v>
      </c>
    </row>
    <row r="247" spans="1:14" x14ac:dyDescent="0.2">
      <c r="A247" s="31" t="s">
        <v>25</v>
      </c>
      <c r="B247" s="5">
        <v>2023</v>
      </c>
      <c r="C247" s="75">
        <f>G246</f>
        <v>366.16</v>
      </c>
      <c r="D247" s="75">
        <f t="shared" ref="D247" si="300">H246</f>
        <v>352.99</v>
      </c>
      <c r="E247" s="75">
        <f t="shared" ref="E247" si="301">I246</f>
        <v>402.35</v>
      </c>
      <c r="F247" s="75">
        <f t="shared" ref="F247" si="302">J246</f>
        <v>321.60000000000002</v>
      </c>
      <c r="G247" s="8">
        <v>364.91</v>
      </c>
      <c r="H247" s="8">
        <v>359.79</v>
      </c>
      <c r="I247" s="8">
        <v>400.59</v>
      </c>
      <c r="J247" s="28">
        <v>322.89999999999998</v>
      </c>
      <c r="K247" s="28">
        <v>908.2</v>
      </c>
      <c r="L247" s="28">
        <f>K248</f>
        <v>915.4</v>
      </c>
      <c r="M247" s="40">
        <v>181.2</v>
      </c>
      <c r="N247" s="40">
        <f t="shared" si="265"/>
        <v>182.7</v>
      </c>
    </row>
    <row r="248" spans="1:14" x14ac:dyDescent="0.2">
      <c r="A248" s="31" t="s">
        <v>36</v>
      </c>
      <c r="B248" s="5">
        <v>2023</v>
      </c>
      <c r="C248" s="75">
        <f>G247</f>
        <v>364.91</v>
      </c>
      <c r="D248" s="75">
        <f t="shared" ref="D248" si="303">H247</f>
        <v>359.79</v>
      </c>
      <c r="E248" s="75">
        <f t="shared" ref="E248" si="304">I247</f>
        <v>400.59</v>
      </c>
      <c r="F248" s="75">
        <f t="shared" ref="F248" si="305">J247</f>
        <v>322.89999999999998</v>
      </c>
      <c r="G248" s="8">
        <v>361.85</v>
      </c>
      <c r="H248" s="8">
        <v>358.75</v>
      </c>
      <c r="I248" s="8">
        <v>396.11</v>
      </c>
      <c r="J248" s="28">
        <v>325.89999999999998</v>
      </c>
      <c r="K248" s="28">
        <v>915.4</v>
      </c>
      <c r="L248" s="28">
        <f>K249</f>
        <v>914.4</v>
      </c>
      <c r="M248" s="40">
        <v>182.7</v>
      </c>
      <c r="N248" s="40">
        <f t="shared" si="265"/>
        <v>182.5</v>
      </c>
    </row>
    <row r="249" spans="1:14" x14ac:dyDescent="0.2">
      <c r="A249" s="31" t="s">
        <v>27</v>
      </c>
      <c r="B249" s="5">
        <v>2023</v>
      </c>
      <c r="C249" s="75">
        <f>G248</f>
        <v>361.85</v>
      </c>
      <c r="D249" s="75">
        <f t="shared" ref="D249" si="306">H248</f>
        <v>358.75</v>
      </c>
      <c r="E249" s="75">
        <f t="shared" ref="E249" si="307">I248</f>
        <v>396.11</v>
      </c>
      <c r="F249" s="75">
        <f t="shared" ref="F249" si="308">J248</f>
        <v>325.89999999999998</v>
      </c>
      <c r="K249" s="28">
        <v>914.4</v>
      </c>
      <c r="M249" s="40">
        <v>182.5</v>
      </c>
    </row>
  </sheetData>
  <mergeCells count="7">
    <mergeCell ref="O4:P4"/>
    <mergeCell ref="O5:P5"/>
    <mergeCell ref="A1:J1"/>
    <mergeCell ref="G3:J3"/>
    <mergeCell ref="C3:F3"/>
    <mergeCell ref="M4:N4"/>
    <mergeCell ref="K4:L4"/>
  </mergeCells>
  <phoneticPr fontId="3" type="noConversion"/>
  <pageMargins left="0.39370078740157483" right="0.39370078740157483" top="0.86614173228346458" bottom="0.78740157480314965" header="0.51181102362204722" footer="0.51181102362204722"/>
  <pageSetup paperSize="9" scale="24" orientation="portrait" verticalDpi="300" r:id="rId1"/>
  <headerFooter alignWithMargins="0">
    <oddHeader>&amp;RHagdeild Vg. 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CDF53-87BC-4469-852E-364359B3C083}">
  <dimension ref="A1:J21"/>
  <sheetViews>
    <sheetView workbookViewId="0">
      <selection activeCell="K18" sqref="K18"/>
    </sheetView>
  </sheetViews>
  <sheetFormatPr defaultColWidth="9.33203125" defaultRowHeight="12.75" x14ac:dyDescent="0.2"/>
  <cols>
    <col min="1" max="1" width="10" style="1" customWidth="1"/>
    <col min="2" max="2" width="5.5" style="5" customWidth="1"/>
    <col min="3" max="3" width="9.6640625" style="8" bestFit="1" customWidth="1"/>
    <col min="4" max="4" width="9.6640625" style="8" customWidth="1"/>
    <col min="5" max="6" width="8.33203125" style="8" customWidth="1"/>
    <col min="7" max="8" width="8.5" style="8" customWidth="1"/>
    <col min="9" max="10" width="8.83203125" style="1" customWidth="1"/>
    <col min="11" max="11" width="9.33203125" style="1"/>
    <col min="12" max="12" width="3.6640625" style="1" customWidth="1"/>
    <col min="13" max="16" width="9.33203125" style="1"/>
    <col min="17" max="17" width="2.83203125" style="1" customWidth="1"/>
    <col min="18" max="16384" width="9.33203125" style="1"/>
  </cols>
  <sheetData>
    <row r="1" spans="1:10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65"/>
    </row>
    <row r="2" spans="1:10" ht="7.5" customHeight="1" x14ac:dyDescent="0.2">
      <c r="A2" s="2"/>
      <c r="B2" s="2"/>
      <c r="C2" s="2"/>
      <c r="D2" s="2"/>
      <c r="E2" s="2"/>
      <c r="F2" s="2"/>
      <c r="G2" s="2"/>
      <c r="H2" s="2"/>
      <c r="I2" s="2"/>
      <c r="J2" s="68"/>
    </row>
    <row r="3" spans="1:10" x14ac:dyDescent="0.2">
      <c r="A3" s="15"/>
      <c r="B3" s="19"/>
      <c r="C3" s="78" t="s">
        <v>2</v>
      </c>
      <c r="D3" s="78"/>
      <c r="E3" s="78"/>
      <c r="F3" s="78"/>
      <c r="G3" s="78"/>
      <c r="H3" s="78"/>
      <c r="I3" s="79"/>
      <c r="J3" s="66"/>
    </row>
    <row r="4" spans="1:10" x14ac:dyDescent="0.2">
      <c r="A4" s="16"/>
      <c r="B4" s="20"/>
      <c r="C4" s="3" t="s">
        <v>4</v>
      </c>
      <c r="D4" s="69" t="s">
        <v>57</v>
      </c>
      <c r="E4" s="3" t="s">
        <v>4</v>
      </c>
      <c r="F4" s="69" t="s">
        <v>57</v>
      </c>
      <c r="G4" s="3" t="s">
        <v>4</v>
      </c>
      <c r="H4" s="69" t="s">
        <v>57</v>
      </c>
      <c r="I4" s="4" t="s">
        <v>5</v>
      </c>
      <c r="J4" s="69" t="s">
        <v>57</v>
      </c>
    </row>
    <row r="5" spans="1:10" x14ac:dyDescent="0.2">
      <c r="A5" s="29"/>
      <c r="B5" s="42"/>
      <c r="C5" s="3" t="s">
        <v>7</v>
      </c>
      <c r="D5" s="69"/>
      <c r="E5" s="3" t="s">
        <v>8</v>
      </c>
      <c r="F5" s="69"/>
      <c r="G5" s="3" t="s">
        <v>9</v>
      </c>
      <c r="H5" s="69"/>
      <c r="I5" s="4" t="s">
        <v>11</v>
      </c>
      <c r="J5" s="69"/>
    </row>
    <row r="6" spans="1:10" x14ac:dyDescent="0.2">
      <c r="A6" s="29"/>
      <c r="B6" s="42"/>
      <c r="C6" s="3" t="s">
        <v>13</v>
      </c>
      <c r="D6" s="69"/>
      <c r="E6" s="3" t="s">
        <v>13</v>
      </c>
      <c r="F6" s="69"/>
      <c r="G6" s="3" t="s">
        <v>13</v>
      </c>
      <c r="H6" s="69"/>
      <c r="I6" s="4" t="s">
        <v>14</v>
      </c>
      <c r="J6" s="69"/>
    </row>
    <row r="7" spans="1:10" x14ac:dyDescent="0.2">
      <c r="A7" s="17" t="s">
        <v>17</v>
      </c>
      <c r="B7" s="21" t="s">
        <v>18</v>
      </c>
      <c r="C7" s="6" t="s">
        <v>19</v>
      </c>
      <c r="D7" s="70"/>
      <c r="E7" s="6" t="s">
        <v>19</v>
      </c>
      <c r="F7" s="70"/>
      <c r="G7" s="6" t="s">
        <v>19</v>
      </c>
      <c r="H7" s="70"/>
      <c r="I7" s="7" t="s">
        <v>21</v>
      </c>
      <c r="J7" s="70"/>
    </row>
    <row r="8" spans="1:10" x14ac:dyDescent="0.2">
      <c r="A8" s="25">
        <v>2022</v>
      </c>
      <c r="B8" s="43"/>
      <c r="C8" s="28"/>
      <c r="D8" s="71"/>
      <c r="E8" s="28"/>
      <c r="F8" s="71"/>
      <c r="G8" s="28"/>
      <c r="H8" s="71"/>
      <c r="I8" s="31"/>
      <c r="J8" s="71"/>
    </row>
    <row r="9" spans="1:10" x14ac:dyDescent="0.2">
      <c r="A9" s="31" t="s">
        <v>38</v>
      </c>
      <c r="B9" s="43">
        <v>2022</v>
      </c>
      <c r="C9" s="28">
        <v>309.56</v>
      </c>
      <c r="D9" s="71"/>
      <c r="E9" s="28">
        <v>306.72000000000003</v>
      </c>
      <c r="F9" s="71"/>
      <c r="G9" s="28">
        <v>310.68</v>
      </c>
      <c r="H9" s="71"/>
      <c r="I9" s="28">
        <v>285.8</v>
      </c>
      <c r="J9" s="71"/>
    </row>
    <row r="10" spans="1:10" x14ac:dyDescent="0.2">
      <c r="A10" s="31" t="s">
        <v>24</v>
      </c>
      <c r="B10" s="43">
        <v>2022</v>
      </c>
      <c r="C10" s="28">
        <v>309.14</v>
      </c>
      <c r="D10" s="72">
        <f>C10/C9-1</f>
        <v>-1.3567644398501111E-3</v>
      </c>
      <c r="E10" s="28">
        <v>305.79000000000002</v>
      </c>
      <c r="F10" s="72">
        <f>E10/E9-1</f>
        <v>-3.0320813771518296E-3</v>
      </c>
      <c r="G10" s="28">
        <v>309.58999999999997</v>
      </c>
      <c r="H10" s="72">
        <f>G10/G9-1</f>
        <v>-3.5084331144586978E-3</v>
      </c>
      <c r="I10" s="28">
        <v>296.2</v>
      </c>
      <c r="J10" s="72">
        <f>I10/I9-1</f>
        <v>3.6389083275017331E-2</v>
      </c>
    </row>
    <row r="11" spans="1:10" x14ac:dyDescent="0.2">
      <c r="A11" s="31" t="s">
        <v>25</v>
      </c>
      <c r="B11" s="43">
        <v>2022</v>
      </c>
      <c r="C11" s="28">
        <v>316.13</v>
      </c>
      <c r="D11" s="72">
        <f>C11/C10-1</f>
        <v>2.261111470531163E-2</v>
      </c>
      <c r="E11" s="28">
        <v>309.32</v>
      </c>
      <c r="F11" s="72">
        <f>E11/E10-1</f>
        <v>1.1543869976127219E-2</v>
      </c>
      <c r="G11" s="28">
        <v>313.43</v>
      </c>
      <c r="H11" s="72">
        <f>G11/G10-1</f>
        <v>1.2403501405084283E-2</v>
      </c>
      <c r="I11" s="28">
        <v>297.10000000000002</v>
      </c>
      <c r="J11" s="72">
        <f>I11/I10-1</f>
        <v>3.0384875084403795E-3</v>
      </c>
    </row>
    <row r="12" spans="1:10" x14ac:dyDescent="0.2">
      <c r="A12" s="31" t="s">
        <v>36</v>
      </c>
      <c r="B12" s="43">
        <v>2022</v>
      </c>
      <c r="C12" s="28">
        <v>332.93</v>
      </c>
      <c r="D12" s="72">
        <f>C12/C11-1</f>
        <v>5.3142694461139506E-2</v>
      </c>
      <c r="E12" s="28">
        <v>330.81</v>
      </c>
      <c r="F12" s="72">
        <f>E12/E11-1</f>
        <v>6.9474977369714308E-2</v>
      </c>
      <c r="G12" s="28">
        <v>338.78</v>
      </c>
      <c r="H12" s="72">
        <f>G12/G11-1</f>
        <v>8.0879303193695407E-2</v>
      </c>
      <c r="I12" s="28">
        <v>297.7</v>
      </c>
      <c r="J12" s="72">
        <f>I12/I11-1</f>
        <v>2.0195220464489516E-3</v>
      </c>
    </row>
    <row r="13" spans="1:10" x14ac:dyDescent="0.2">
      <c r="A13" s="31" t="s">
        <v>27</v>
      </c>
      <c r="B13" s="43">
        <v>2022</v>
      </c>
      <c r="C13" s="28">
        <v>340.26</v>
      </c>
      <c r="D13" s="72">
        <f>C13/C12-1</f>
        <v>2.2016640134562726E-2</v>
      </c>
      <c r="E13" s="28">
        <v>331.95</v>
      </c>
      <c r="F13" s="72">
        <f>E13/E12-1</f>
        <v>3.4460868776637898E-3</v>
      </c>
      <c r="G13" s="28">
        <v>339.57</v>
      </c>
      <c r="H13" s="72">
        <f>G13/G12-1</f>
        <v>2.3318968061869505E-3</v>
      </c>
      <c r="I13" s="28">
        <v>302.39999999999998</v>
      </c>
      <c r="J13" s="72">
        <f>I13/I12-1</f>
        <v>1.578770574403765E-2</v>
      </c>
    </row>
    <row r="14" spans="1:10" x14ac:dyDescent="0.2">
      <c r="A14" s="31" t="s">
        <v>28</v>
      </c>
      <c r="B14" s="43">
        <v>2022</v>
      </c>
      <c r="C14" s="28"/>
      <c r="D14" s="28"/>
      <c r="E14" s="28"/>
      <c r="F14" s="28"/>
      <c r="G14" s="28"/>
      <c r="H14" s="28"/>
      <c r="I14" s="31"/>
      <c r="J14" s="31"/>
    </row>
    <row r="15" spans="1:10" x14ac:dyDescent="0.2">
      <c r="A15" s="31" t="s">
        <v>29</v>
      </c>
      <c r="B15" s="43"/>
      <c r="C15" s="28"/>
      <c r="D15" s="28"/>
      <c r="E15" s="28"/>
      <c r="F15" s="28"/>
      <c r="G15" s="28"/>
      <c r="H15" s="28"/>
      <c r="I15" s="31"/>
      <c r="J15" s="31"/>
    </row>
    <row r="16" spans="1:10" x14ac:dyDescent="0.2">
      <c r="A16" s="31" t="s">
        <v>30</v>
      </c>
      <c r="B16" s="43"/>
      <c r="C16" s="1"/>
      <c r="D16" s="56"/>
      <c r="E16" s="1"/>
      <c r="F16" s="56"/>
      <c r="G16" s="1"/>
      <c r="H16" s="56"/>
      <c r="J16" s="56"/>
    </row>
    <row r="17" spans="1:10" x14ac:dyDescent="0.2">
      <c r="A17" s="31" t="s">
        <v>31</v>
      </c>
      <c r="B17" s="43"/>
      <c r="C17" s="1"/>
      <c r="D17" s="56"/>
      <c r="E17" s="1"/>
      <c r="F17" s="56"/>
      <c r="G17" s="1"/>
      <c r="H17" s="56"/>
      <c r="J17" s="56"/>
    </row>
    <row r="18" spans="1:10" x14ac:dyDescent="0.2">
      <c r="A18" s="31" t="s">
        <v>32</v>
      </c>
      <c r="B18" s="43"/>
      <c r="C18" s="1"/>
      <c r="D18" s="56"/>
      <c r="E18" s="1"/>
      <c r="F18" s="56"/>
      <c r="G18" s="1"/>
      <c r="H18" s="56"/>
      <c r="J18" s="56"/>
    </row>
    <row r="19" spans="1:10" x14ac:dyDescent="0.2">
      <c r="A19" s="31" t="s">
        <v>33</v>
      </c>
      <c r="B19" s="43"/>
      <c r="C19" s="1"/>
      <c r="D19" s="56"/>
      <c r="E19" s="1"/>
      <c r="F19" s="56"/>
      <c r="G19" s="1"/>
      <c r="H19" s="56"/>
      <c r="J19" s="56"/>
    </row>
    <row r="20" spans="1:10" x14ac:dyDescent="0.2">
      <c r="A20" s="31" t="s">
        <v>34</v>
      </c>
      <c r="B20" s="43"/>
      <c r="C20" s="67"/>
      <c r="D20" s="67"/>
      <c r="E20" s="67"/>
      <c r="F20" s="67"/>
      <c r="G20" s="67"/>
      <c r="H20" s="67"/>
      <c r="I20" s="67"/>
      <c r="J20" s="67"/>
    </row>
    <row r="21" spans="1:10" x14ac:dyDescent="0.2">
      <c r="A21" s="25">
        <v>2023</v>
      </c>
      <c r="B21" s="43"/>
      <c r="C21" s="28"/>
      <c r="D21" s="28"/>
      <c r="E21" s="28"/>
      <c r="F21" s="28"/>
      <c r="G21" s="28"/>
      <c r="H21" s="28"/>
      <c r="I21" s="31"/>
      <c r="J21" s="31"/>
    </row>
  </sheetData>
  <mergeCells count="2">
    <mergeCell ref="A1:I1"/>
    <mergeCell ref="C3:I3"/>
  </mergeCells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714EE2A5E52C4AB6715CA0B02669DD" ma:contentTypeVersion="14" ma:contentTypeDescription="Create a new document." ma:contentTypeScope="" ma:versionID="2e8d195ea02a6f09440927fe610e5c70">
  <xsd:schema xmlns:xsd="http://www.w3.org/2001/XMLSchema" xmlns:xs="http://www.w3.org/2001/XMLSchema" xmlns:p="http://schemas.microsoft.com/office/2006/metadata/properties" xmlns:ns2="2f4dc805-a44e-4fe1-9bf6-2c8756bb9d0b" xmlns:ns3="6d8b5dc3-c4a4-4c8e-871f-8fa2b349cfd5" targetNamespace="http://schemas.microsoft.com/office/2006/metadata/properties" ma:root="true" ma:fieldsID="972f5014e831faf49c0ad4c6831be3b3" ns2:_="" ns3:_="">
    <xsd:import namespace="2f4dc805-a44e-4fe1-9bf6-2c8756bb9d0b"/>
    <xsd:import namespace="6d8b5dc3-c4a4-4c8e-871f-8fa2b349cf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4dc805-a44e-4fe1-9bf6-2c8756bb9d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b5dc3-c4a4-4c8e-871f-8fa2b349cfd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0656d9f-3c14-42d8-a337-2fcf6cc4c252}" ma:internalName="TaxCatchAll" ma:showField="CatchAllData" ma:web="6d8b5dc3-c4a4-4c8e-871f-8fa2b349cf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d8b5dc3-c4a4-4c8e-871f-8fa2b349cfd5" xsi:nil="true"/>
    <lcf76f155ced4ddcb4097134ff3c332f xmlns="2f4dc805-a44e-4fe1-9bf6-2c8756bb9d0b">
      <Terms xmlns="http://schemas.microsoft.com/office/infopath/2007/PartnerControls"/>
    </lcf76f155ced4ddcb4097134ff3c332f>
    <SharedWithUsers xmlns="6d8b5dc3-c4a4-4c8e-871f-8fa2b349cfd5">
      <UserInfo>
        <DisplayName>Sólveig Gísladóttir - VG</DisplayName>
        <AccountId>296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66D141-66AF-48C2-AC06-1AA2C68E6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4dc805-a44e-4fe1-9bf6-2c8756bb9d0b"/>
    <ds:schemaRef ds:uri="6d8b5dc3-c4a4-4c8e-871f-8fa2b349cf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DDDB16-866A-4D3C-9149-4D69F99DF16A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2f4dc805-a44e-4fe1-9bf6-2c8756bb9d0b"/>
    <ds:schemaRef ds:uri="http://schemas.openxmlformats.org/package/2006/metadata/core-properties"/>
    <ds:schemaRef ds:uri="6d8b5dc3-c4a4-4c8e-871f-8fa2b349cfd5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67BADFE-12FF-4609-A111-A9E79D47ED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2004-2009 </vt:lpstr>
      <vt:lpstr>2006-</vt:lpstr>
      <vt:lpstr>Sheet1</vt:lpstr>
    </vt:vector>
  </TitlesOfParts>
  <Manager/>
  <Company>Vegageðin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KHS</dc:creator>
  <cp:keywords/>
  <dc:description/>
  <cp:lastModifiedBy>Etna Sigurðardóttir - VG</cp:lastModifiedBy>
  <cp:revision/>
  <dcterms:created xsi:type="dcterms:W3CDTF">2000-09-05T17:55:47Z</dcterms:created>
  <dcterms:modified xsi:type="dcterms:W3CDTF">2023-05-02T11:02:31Z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0x0101007E714EE2A5E52C4AB6715CA0B02669DD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